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Metropolitano/masculino/"/>
    </mc:Choice>
  </mc:AlternateContent>
  <xr:revisionPtr revIDLastSave="1" documentId="8_{9988B015-BB7B-479C-85AC-52629C76A2B3}" xr6:coauthVersionLast="47" xr6:coauthVersionMax="47" xr10:uidLastSave="{C17EFFCE-281E-457C-9431-C08115591C4C}"/>
  <bookViews>
    <workbookView xWindow="-1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" l="1"/>
  <c r="A88" i="1"/>
  <c r="M85" i="1"/>
  <c r="D85" i="1"/>
  <c r="B83" i="1"/>
  <c r="A83" i="1"/>
  <c r="M80" i="1"/>
  <c r="D80" i="1"/>
  <c r="B78" i="1"/>
  <c r="A78" i="1"/>
  <c r="M75" i="1"/>
  <c r="D75" i="1"/>
  <c r="B73" i="1"/>
  <c r="A73" i="1"/>
  <c r="M70" i="1"/>
  <c r="D70" i="1"/>
  <c r="B68" i="1"/>
  <c r="A68" i="1"/>
  <c r="M65" i="1"/>
  <c r="D65" i="1"/>
  <c r="B63" i="1"/>
  <c r="A63" i="1"/>
  <c r="M60" i="1"/>
  <c r="D60" i="1"/>
  <c r="B58" i="1"/>
  <c r="P13" i="1" s="1"/>
  <c r="Q13" i="1" s="1"/>
  <c r="A58" i="1"/>
  <c r="M55" i="1"/>
  <c r="D55" i="1"/>
  <c r="B53" i="1"/>
  <c r="A53" i="1"/>
  <c r="M50" i="1"/>
  <c r="D50" i="1"/>
  <c r="B48" i="1"/>
  <c r="A48" i="1"/>
  <c r="M45" i="1"/>
  <c r="D45" i="1"/>
  <c r="B43" i="1"/>
  <c r="A43" i="1"/>
  <c r="M40" i="1"/>
  <c r="D40" i="1"/>
  <c r="B38" i="1"/>
  <c r="A38" i="1"/>
  <c r="M35" i="1"/>
  <c r="D35" i="1"/>
  <c r="B33" i="1"/>
  <c r="A33" i="1"/>
  <c r="M30" i="1"/>
  <c r="D30" i="1"/>
  <c r="B28" i="1"/>
  <c r="A28" i="1"/>
  <c r="M25" i="1"/>
  <c r="D25" i="1"/>
  <c r="B23" i="1"/>
  <c r="A23" i="1"/>
  <c r="M20" i="1"/>
  <c r="D20" i="1"/>
  <c r="B18" i="1"/>
  <c r="A18" i="1"/>
  <c r="M15" i="1"/>
  <c r="D15" i="1"/>
  <c r="O13" i="1"/>
  <c r="N13" i="1"/>
  <c r="M13" i="1"/>
  <c r="L13" i="1"/>
  <c r="J13" i="1"/>
  <c r="K13" i="1" s="1"/>
  <c r="I13" i="1"/>
  <c r="H13" i="1"/>
  <c r="P12" i="1"/>
  <c r="Q12" i="1" s="1"/>
  <c r="O12" i="1"/>
  <c r="M12" i="1"/>
  <c r="N12" i="1" s="1"/>
  <c r="L12" i="1"/>
  <c r="J12" i="1"/>
  <c r="I12" i="1"/>
  <c r="K12" i="1" s="1"/>
  <c r="H12" i="1"/>
  <c r="P11" i="1"/>
  <c r="O11" i="1"/>
  <c r="Q11" i="1" s="1"/>
  <c r="N11" i="1"/>
  <c r="M11" i="1"/>
  <c r="L11" i="1"/>
  <c r="J11" i="1"/>
  <c r="I11" i="1"/>
  <c r="K11" i="1" s="1"/>
  <c r="H11" i="1"/>
  <c r="P10" i="1"/>
  <c r="Q10" i="1" s="1"/>
  <c r="O10" i="1"/>
  <c r="M10" i="1"/>
  <c r="N10" i="1" s="1"/>
  <c r="L10" i="1"/>
  <c r="J10" i="1"/>
  <c r="I10" i="1"/>
  <c r="K10" i="1" s="1"/>
  <c r="P9" i="1"/>
  <c r="Q9" i="1" s="1"/>
  <c r="O9" i="1"/>
  <c r="M9" i="1"/>
  <c r="N9" i="1" s="1"/>
  <c r="L9" i="1"/>
  <c r="J9" i="1"/>
  <c r="K9" i="1" s="1"/>
  <c r="I9" i="1"/>
  <c r="H9" i="1"/>
  <c r="P8" i="1"/>
  <c r="Q8" i="1" s="1"/>
  <c r="O8" i="1"/>
  <c r="N8" i="1"/>
  <c r="M8" i="1"/>
  <c r="L8" i="1"/>
  <c r="K8" i="1"/>
  <c r="J8" i="1"/>
  <c r="I8" i="1"/>
  <c r="H8" i="1"/>
</calcChain>
</file>

<file path=xl/sharedStrings.xml><?xml version="1.0" encoding="utf-8"?>
<sst xmlns="http://schemas.openxmlformats.org/spreadsheetml/2006/main" count="278" uniqueCount="102">
  <si>
    <r>
      <rPr>
        <b/>
        <sz val="20"/>
        <color rgb="FFFFFFFF"/>
        <rFont val="Arial"/>
        <family val="2"/>
      </rPr>
      <t xml:space="preserve">LIGA VOLEIBOL DE SANTA CATARINA - </t>
    </r>
    <r>
      <rPr>
        <b/>
        <sz val="22"/>
        <color rgb="FFFFFFFF"/>
        <rFont val="Arial"/>
        <family val="2"/>
      </rPr>
      <t>LVSC</t>
    </r>
  </si>
  <si>
    <t>3ª ETAPA METROPOLITANO MASCULINO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</si>
  <si>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</si>
  <si>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</si>
  <si>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</si>
  <si>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</si>
  <si>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</si>
  <si>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</si>
  <si>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</si>
  <si>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</si>
  <si>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</si>
  <si>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</si>
  <si>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</si>
  <si>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CAPOEIRÃO</t>
  </si>
  <si>
    <t>AP LOPES</t>
  </si>
  <si>
    <t>CRICIUMA</t>
  </si>
  <si>
    <t>PALHOÇA</t>
  </si>
  <si>
    <t>ADESA</t>
  </si>
  <si>
    <t>AABB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</si>
  <si>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</si>
  <si>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</si>
  <si>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</si>
  <si>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</si>
  <si>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</si>
  <si>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</si>
  <si>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</si>
  <si>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</si>
  <si>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</si>
  <si>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</si>
  <si>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</si>
  <si>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t>Parciais</t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</si>
  <si>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</si>
  <si>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</si>
  <si>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</si>
  <si>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</si>
  <si>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</si>
  <si>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</si>
  <si>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</si>
  <si>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</si>
  <si>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</si>
  <si>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</si>
  <si>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</si>
  <si>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</si>
  <si>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</si>
  <si>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</si>
  <si>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</si>
  <si>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</si>
  <si>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</si>
  <si>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</si>
  <si>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</si>
  <si>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</si>
  <si>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</si>
  <si>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</si>
  <si>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</si>
  <si>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</si>
  <si>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</si>
  <si>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</si>
  <si>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</si>
  <si>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</si>
  <si>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</si>
  <si>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</si>
  <si>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</si>
  <si>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</si>
  <si>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</si>
  <si>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</si>
  <si>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</si>
  <si>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</si>
  <si>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</si>
  <si>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</si>
  <si>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</si>
  <si>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</si>
  <si>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</si>
  <si>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</si>
  <si>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</si>
  <si>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</si>
  <si>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</si>
  <si>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</si>
  <si>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</si>
  <si>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</si>
  <si>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</si>
  <si>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</si>
  <si>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</si>
  <si>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</si>
  <si>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</si>
  <si>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</si>
  <si>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</si>
  <si>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</si>
  <si>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</si>
  <si>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</si>
  <si>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</si>
  <si>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</si>
  <si>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</si>
  <si>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</si>
  <si>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</si>
  <si>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</si>
  <si>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</si>
  <si>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1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</si>
  <si>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2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</si>
  <si>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3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</si>
  <si>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4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</si>
  <si>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r>
      <rPr>
        <i/>
        <sz val="6"/>
        <color rgb="FF000000"/>
        <rFont val="Arial"/>
        <family val="2"/>
      </rPr>
      <t xml:space="preserve">              5</t>
    </r>
    <r>
      <rPr>
        <i/>
        <u/>
        <sz val="6"/>
        <color rgb="FF000000"/>
        <rFont val="Arial"/>
        <family val="2"/>
      </rPr>
      <t>º</t>
    </r>
    <r>
      <rPr>
        <i/>
        <sz val="6"/>
        <color rgb="FF000000"/>
        <rFont val="Arial"/>
        <family val="2"/>
      </rPr>
      <t xml:space="preserve">   S   E   T</t>
    </r>
  </si>
  <si>
    <t>Página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</si>
</sst>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3" x14ac:knownFonts="1">
    <font>
      <sz val="10"/>
      <color rgb="FF000000"/>
      <name val="Arial"/>
      <scheme val="minor"/>
    </font>
    <font>
      <b/>
      <sz val="22"/>
      <color theme="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5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993300"/>
      <name val="Arial"/>
      <family val="2"/>
    </font>
    <font>
      <sz val="10"/>
      <color rgb="FF993300"/>
      <name val="Arial"/>
      <family val="2"/>
    </font>
    <font>
      <sz val="9"/>
      <color rgb="FF000000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2"/>
      <color rgb="FF993300"/>
      <name val="Arial"/>
      <family val="2"/>
    </font>
    <font>
      <b/>
      <sz val="12"/>
      <color theme="1"/>
      <name val="Arial"/>
      <family val="2"/>
    </font>
    <font>
      <b/>
      <i/>
      <sz val="12"/>
      <color rgb="FF000000"/>
      <name val="Arial"/>
      <family val="2"/>
    </font>
    <font>
      <sz val="10"/>
      <color theme="1"/>
      <name val="Arial"/>
      <family val="2"/>
    </font>
    <font>
      <sz val="22"/>
      <color theme="1"/>
      <name val="Arial"/>
      <family val="2"/>
    </font>
    <font>
      <sz val="7"/>
      <color rgb="FF000000"/>
      <name val="Arial"/>
      <family val="2"/>
    </font>
    <font>
      <i/>
      <sz val="6"/>
      <color rgb="FF000000"/>
      <name val="Arial"/>
      <family val="2"/>
    </font>
    <font>
      <i/>
      <sz val="8"/>
      <color rgb="FF000000"/>
      <name val="Arial"/>
      <family val="2"/>
    </font>
    <font>
      <b/>
      <i/>
      <sz val="7"/>
      <color theme="1"/>
      <name val="Arial"/>
      <family val="2"/>
    </font>
    <font>
      <sz val="22"/>
      <color rgb="FF000000"/>
      <name val="Arial"/>
      <family val="2"/>
    </font>
    <font>
      <b/>
      <i/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2"/>
      <color rgb="FF33CCCC"/>
      <name val="Arial"/>
      <family val="2"/>
    </font>
    <font>
      <b/>
      <sz val="12"/>
      <color rgb="FF000080"/>
      <name val="Arial"/>
      <family val="2"/>
    </font>
    <font>
      <b/>
      <sz val="12"/>
      <color rgb="FF0000FF"/>
      <name val="Arial"/>
      <family val="2"/>
    </font>
    <font>
      <b/>
      <sz val="12"/>
      <color rgb="FF008000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b/>
      <i/>
      <sz val="7"/>
      <color rgb="FF0000FF"/>
      <name val="Arial"/>
      <family val="2"/>
    </font>
    <font>
      <b/>
      <i/>
      <sz val="7"/>
      <color rgb="FF008000"/>
      <name val="Arial"/>
      <family val="2"/>
    </font>
    <font>
      <sz val="9"/>
      <color rgb="FF33CCCC"/>
      <name val="Arial"/>
      <family val="2"/>
    </font>
    <font>
      <b/>
      <i/>
      <sz val="7"/>
      <color rgb="FF33CCCC"/>
      <name val="Arial"/>
      <family val="2"/>
    </font>
    <font>
      <b/>
      <sz val="12"/>
      <color rgb="FF800000"/>
      <name val="Arial"/>
      <family val="2"/>
    </font>
    <font>
      <sz val="9"/>
      <color rgb="FFFF0000"/>
      <name val="Arial"/>
      <family val="2"/>
    </font>
    <font>
      <sz val="9"/>
      <color rgb="FF800000"/>
      <name val="Arial"/>
      <family val="2"/>
    </font>
    <font>
      <b/>
      <i/>
      <sz val="7"/>
      <color rgb="FFFF0000"/>
      <name val="Arial"/>
      <family val="2"/>
    </font>
    <font>
      <b/>
      <i/>
      <sz val="7"/>
      <color rgb="FF800000"/>
      <name val="Arial"/>
      <family val="2"/>
    </font>
    <font>
      <b/>
      <sz val="20"/>
      <color rgb="FFFFFFFF"/>
      <name val="Arial"/>
      <family val="2"/>
    </font>
    <font>
      <b/>
      <sz val="22"/>
      <color rgb="FFFFFFFF"/>
      <name val="Arial"/>
      <family val="2"/>
    </font>
    <font>
      <i/>
      <u/>
      <sz val="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/>
    <xf numFmtId="0" fontId="7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1" fillId="0" borderId="23" xfId="0" applyFont="1" applyBorder="1"/>
    <xf numFmtId="0" fontId="4" fillId="0" borderId="23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1" fillId="0" borderId="31" xfId="0" applyFont="1" applyBorder="1"/>
    <xf numFmtId="0" fontId="4" fillId="0" borderId="31" xfId="0" applyFont="1" applyBorder="1"/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4" fontId="7" fillId="0" borderId="33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left" vertical="center"/>
    </xf>
    <xf numFmtId="0" fontId="11" fillId="0" borderId="35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7" fillId="0" borderId="38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20" fontId="18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left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20" fontId="4" fillId="0" borderId="38" xfId="0" applyNumberFormat="1" applyFont="1" applyBorder="1" applyAlignment="1">
      <alignment horizontal="center" vertical="center" shrinkToFit="1"/>
    </xf>
    <xf numFmtId="0" fontId="25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0" fillId="0" borderId="38" xfId="0" applyFont="1" applyBorder="1" applyAlignment="1">
      <alignment horizontal="left" vertical="center"/>
    </xf>
    <xf numFmtId="20" fontId="9" fillId="0" borderId="38" xfId="0" applyNumberFormat="1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18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0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20" fontId="36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2" fillId="0" borderId="44" xfId="0" applyFont="1" applyBorder="1"/>
    <xf numFmtId="0" fontId="17" fillId="0" borderId="40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shrinkToFit="1"/>
    </xf>
    <xf numFmtId="0" fontId="2" fillId="0" borderId="40" xfId="0" applyFont="1" applyBorder="1"/>
    <xf numFmtId="0" fontId="2" fillId="0" borderId="41" xfId="0" applyFont="1" applyBorder="1"/>
    <xf numFmtId="0" fontId="2" fillId="0" borderId="45" xfId="0" applyFont="1" applyBorder="1"/>
    <xf numFmtId="0" fontId="24" fillId="0" borderId="42" xfId="0" applyFont="1" applyBorder="1" applyAlignment="1">
      <alignment horizontal="center" vertical="center" shrinkToFit="1"/>
    </xf>
    <xf numFmtId="0" fontId="2" fillId="0" borderId="26" xfId="0" applyFont="1" applyBorder="1"/>
    <xf numFmtId="0" fontId="20" fillId="0" borderId="46" xfId="0" applyFont="1" applyBorder="1" applyAlignment="1">
      <alignment horizontal="center" vertical="center" shrinkToFit="1"/>
    </xf>
    <xf numFmtId="0" fontId="2" fillId="0" borderId="47" xfId="0" applyFont="1" applyBorder="1"/>
    <xf numFmtId="0" fontId="15" fillId="0" borderId="39" xfId="0" applyFont="1" applyBorder="1" applyAlignment="1">
      <alignment horizontal="center" vertical="center" shrinkToFit="1"/>
    </xf>
    <xf numFmtId="0" fontId="2" fillId="0" borderId="43" xfId="0" applyFont="1" applyBorder="1"/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shrinkToFit="1"/>
    </xf>
    <xf numFmtId="0" fontId="2" fillId="0" borderId="8" xfId="0" applyFont="1" applyBorder="1"/>
    <xf numFmtId="0" fontId="2" fillId="0" borderId="9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4" fillId="0" borderId="13" xfId="0" applyFont="1" applyBorder="1" applyAlignment="1">
      <alignment horizontal="center" vertical="center" shrinkToFit="1"/>
    </xf>
    <xf numFmtId="0" fontId="2" fillId="0" borderId="17" xfId="0" applyFont="1" applyBorder="1"/>
    <xf numFmtId="0" fontId="6" fillId="0" borderId="12" xfId="0" applyFont="1" applyBorder="1" applyAlignment="1">
      <alignment horizontal="center" textRotation="45" shrinkToFit="1"/>
    </xf>
    <xf numFmtId="0" fontId="8" fillId="0" borderId="13" xfId="0" applyFont="1" applyBorder="1" applyAlignment="1">
      <alignment horizontal="center" textRotation="45" shrinkToFit="1"/>
    </xf>
    <xf numFmtId="0" fontId="2" fillId="0" borderId="21" xfId="0" applyFont="1" applyBorder="1"/>
    <xf numFmtId="0" fontId="16" fillId="0" borderId="40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zoomScale="140" zoomScaleNormal="140" workbookViewId="0">
      <selection activeCell="U22" sqref="U22"/>
    </sheetView>
  </sheetViews>
  <sheetFormatPr defaultColWidth="12.5703125" defaultRowHeight="15" customHeight="1" x14ac:dyDescent="0.2"/>
  <cols>
    <col min="1" max="18" width="4.85546875" customWidth="1"/>
    <col min="19" max="26" width="8" customWidth="1"/>
  </cols>
  <sheetData>
    <row r="1" spans="1:18" ht="15.75" customHeight="1" x14ac:dyDescent="0.2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2"/>
    </row>
    <row r="2" spans="1:18" ht="12.75" customHeight="1" x14ac:dyDescent="0.2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</row>
    <row r="3" spans="1:18" ht="12.75" customHeight="1" x14ac:dyDescent="0.25">
      <c r="A3" s="106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8"/>
    </row>
    <row r="4" spans="1:18" ht="13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75" customHeight="1" x14ac:dyDescent="0.2">
      <c r="A6" s="109" t="s">
        <v>2</v>
      </c>
      <c r="B6" s="110"/>
      <c r="C6" s="110"/>
      <c r="D6" s="110"/>
      <c r="E6" s="110"/>
      <c r="F6" s="110"/>
      <c r="G6" s="111"/>
      <c r="H6" s="115" t="s">
        <v>3</v>
      </c>
      <c r="I6" s="115" t="s">
        <v>4</v>
      </c>
      <c r="J6" s="115" t="s">
        <v>5</v>
      </c>
      <c r="K6" s="117" t="s">
        <v>6</v>
      </c>
      <c r="L6" s="2" t="s">
        <v>7</v>
      </c>
      <c r="M6" s="3"/>
      <c r="N6" s="4"/>
      <c r="O6" s="2" t="s">
        <v>8</v>
      </c>
      <c r="P6" s="3"/>
      <c r="Q6" s="4"/>
      <c r="R6" s="118" t="s">
        <v>9</v>
      </c>
    </row>
    <row r="7" spans="1:18" ht="12.75" customHeight="1" x14ac:dyDescent="0.2">
      <c r="A7" s="112"/>
      <c r="B7" s="113"/>
      <c r="C7" s="113"/>
      <c r="D7" s="113"/>
      <c r="E7" s="113"/>
      <c r="F7" s="113"/>
      <c r="G7" s="114"/>
      <c r="H7" s="116"/>
      <c r="I7" s="116"/>
      <c r="J7" s="116"/>
      <c r="K7" s="114"/>
      <c r="L7" s="5" t="s">
        <v>10</v>
      </c>
      <c r="M7" s="6" t="s">
        <v>11</v>
      </c>
      <c r="N7" s="7" t="s">
        <v>12</v>
      </c>
      <c r="O7" s="5" t="s">
        <v>10</v>
      </c>
      <c r="P7" s="6" t="s">
        <v>11</v>
      </c>
      <c r="Q7" s="7" t="s">
        <v>12</v>
      </c>
      <c r="R7" s="119"/>
    </row>
    <row r="8" spans="1:18" ht="13.5" customHeight="1" x14ac:dyDescent="0.2">
      <c r="A8" s="8" t="s">
        <v>13</v>
      </c>
      <c r="B8" s="9"/>
      <c r="C8" s="9"/>
      <c r="D8" s="10"/>
      <c r="E8" s="10"/>
      <c r="F8" s="11"/>
      <c r="G8" s="12"/>
      <c r="H8" s="13">
        <f>SUM(IF(J15&lt;&gt;L15,1,0))+(IF(J30&lt;&gt;L30,1,0))+(IF(J45&lt;&gt;L45,1,0))+(IF(J60&lt;&gt;L60,1,0))+(IF(J75&lt;&gt;L75,1,0))</f>
        <v>3</v>
      </c>
      <c r="I8" s="13">
        <f>SUM(IF(J15&gt;L15,1,0))+(IF(J30&gt;L30,1,0))+(IF(J45&gt;L45,1,0))+(IF(J60&gt;L60,1,0))+(IF(J75&gt;L75,1,0))</f>
        <v>0</v>
      </c>
      <c r="J8" s="13">
        <f>SUM(IF(L15&gt;J15,1,0))+(IF(L30&gt;J30,1,0))+(IF(L45&gt;J45,1,0))+(IF(L60&gt;J60,1,0))+(IF(L75&gt;J75,1,0))</f>
        <v>3</v>
      </c>
      <c r="K8" s="14">
        <f t="shared" ref="K8:K13" si="0">SUM(I8*2)+(J8)</f>
        <v>3</v>
      </c>
      <c r="L8" s="15">
        <f>SUM(J15+J30+J45+J60+J75)</f>
        <v>0</v>
      </c>
      <c r="M8" s="15">
        <f>SUM(L15+L30+L45+L60+L75)</f>
        <v>6</v>
      </c>
      <c r="N8" s="16">
        <f t="shared" ref="N8:N13" si="1">IF(M8=0,"INF",L8/M8)</f>
        <v>0</v>
      </c>
      <c r="O8" s="17">
        <f t="shared" ref="O8:P8" si="2">SUM(A18+A33+A48+A63+A78)</f>
        <v>140</v>
      </c>
      <c r="P8" s="15">
        <f t="shared" si="2"/>
        <v>125</v>
      </c>
      <c r="Q8" s="16">
        <f t="shared" ref="Q8:Q13" si="3">IF(P8=0,"INF",O8/P8)</f>
        <v>1.1200000000000001</v>
      </c>
      <c r="R8" s="18"/>
    </row>
    <row r="9" spans="1:18" ht="12.75" customHeight="1" x14ac:dyDescent="0.2">
      <c r="A9" s="19" t="s">
        <v>14</v>
      </c>
      <c r="B9" s="20"/>
      <c r="C9" s="20"/>
      <c r="D9" s="21"/>
      <c r="E9" s="21"/>
      <c r="F9" s="22"/>
      <c r="G9" s="23"/>
      <c r="H9" s="24">
        <f>SUM(IF(J20&lt;&gt;L20,1,0))+(IF(J40&lt;&gt;L40,1,0))+(IF(L55&lt;&gt;J55,1,0))+(IF(L65&lt;&gt;J65,1,0))+(IF(L75&lt;&gt;J75,1,0))</f>
        <v>3</v>
      </c>
      <c r="I9" s="24">
        <f>SUM(IF(J20&gt;L20,1,0))+(IF(J40&gt;L40,1,0))+(IF(L55&gt;J55,1,0))+(IF(L65&gt;J65,1,0))+(IF(L75&gt;J75,1,0))</f>
        <v>3</v>
      </c>
      <c r="J9" s="24">
        <f>SUM(IF(L20&gt;J20,1,0))+(IF(L40&gt;J40,1,0))+(IF(J55&gt;L55,1,0))+(IF(J65&gt;L65,1,0))+(IF(J75&gt;L75,1,0))</f>
        <v>0</v>
      </c>
      <c r="K9" s="25">
        <f t="shared" si="0"/>
        <v>6</v>
      </c>
      <c r="L9" s="15">
        <f>SUM(J20+J40+L55+L65+L75)</f>
        <v>6</v>
      </c>
      <c r="M9" s="15">
        <f>SUM(L20+L40+J55+J65+J75)</f>
        <v>0</v>
      </c>
      <c r="N9" s="16" t="str">
        <f t="shared" si="1"/>
        <v>INF</v>
      </c>
      <c r="O9" s="17">
        <f>SUM(A23+A43+B58+B68+B78)</f>
        <v>152</v>
      </c>
      <c r="P9" s="15">
        <f>SUM(B23+B43+A58+A68+A78)</f>
        <v>120</v>
      </c>
      <c r="Q9" s="16">
        <f t="shared" si="3"/>
        <v>1.2666666666666666</v>
      </c>
      <c r="R9" s="18"/>
    </row>
    <row r="10" spans="1:18" ht="12.75" customHeight="1" x14ac:dyDescent="0.2">
      <c r="A10" s="19" t="s">
        <v>15</v>
      </c>
      <c r="B10" s="20"/>
      <c r="C10" s="20"/>
      <c r="D10" s="21"/>
      <c r="E10" s="21"/>
      <c r="F10" s="22"/>
      <c r="G10" s="23"/>
      <c r="H10" s="24">
        <v>3</v>
      </c>
      <c r="I10" s="24">
        <f>SUM(IF(J25&gt;L25,1,0))+(IF(L40&gt;J40,1,0))+(IF(L50&gt;J50,1,0))+(IF(L60&gt;J60,1,0))+(IF(J80&gt;L80,1,0))</f>
        <v>0</v>
      </c>
      <c r="J10" s="24">
        <f>SUM(IF(L25&gt;J25,1,0))+(IF(J40&gt;L40,1,0))+(IF(J50&gt;L50,1,0))+(IF(J60&gt;L60,1,0))+(IF(L80&gt;J80,1,0))</f>
        <v>3</v>
      </c>
      <c r="K10" s="25">
        <f t="shared" si="0"/>
        <v>3</v>
      </c>
      <c r="L10" s="15">
        <f>SUM(J25+L40+L50+L60+J80)</f>
        <v>1</v>
      </c>
      <c r="M10" s="15">
        <f>SUM(L25+J40+J50+J60+L80)</f>
        <v>6</v>
      </c>
      <c r="N10" s="16">
        <f t="shared" si="1"/>
        <v>0.16666666666666666</v>
      </c>
      <c r="O10" s="17">
        <f>SUM(A28+B43+B53+B63+A83)</f>
        <v>138</v>
      </c>
      <c r="P10" s="15">
        <f>SUM(B28+A43+A53+A63+B83)</f>
        <v>160</v>
      </c>
      <c r="Q10" s="26">
        <f t="shared" si="3"/>
        <v>0.86250000000000004</v>
      </c>
      <c r="R10" s="18"/>
    </row>
    <row r="11" spans="1:18" ht="12.75" customHeight="1" x14ac:dyDescent="0.2">
      <c r="A11" s="19" t="s">
        <v>16</v>
      </c>
      <c r="B11" s="20"/>
      <c r="C11" s="20"/>
      <c r="D11" s="21"/>
      <c r="E11" s="21"/>
      <c r="F11" s="22"/>
      <c r="G11" s="23"/>
      <c r="H11" s="24">
        <f>SUM(IF(L25&lt;&gt;J25,1,0))+(IF(L35&lt;&gt;J35,1,0))+(IF(L45&lt;&gt;J45,1,0))+(IF(J65&lt;&gt;L65,1,0))+(IF(J85&lt;&gt;L85,1,0))</f>
        <v>3</v>
      </c>
      <c r="I11" s="24">
        <f>SUM(IF(L25&gt;J25,1,0))+(IF(L35&gt;J35,1,0))+(IF(L45&gt;J45,1,0))+(IF(J65&gt;L65,1,0))+(IF(J85&gt;L85,1,0))</f>
        <v>2</v>
      </c>
      <c r="J11" s="24">
        <f>SUM(IF(J25&gt;L25,1,0))+(IF(J35&gt;L35,1,0))+(IF(J45&gt;L45,1,0))+(IF(L65&gt;J65,1,0))+(IF(L85&gt;J85,1,0))</f>
        <v>1</v>
      </c>
      <c r="K11" s="25">
        <f t="shared" si="0"/>
        <v>5</v>
      </c>
      <c r="L11" s="15">
        <f>SUM(L25+L35+L45+J65+J85)</f>
        <v>4</v>
      </c>
      <c r="M11" s="15">
        <f>SUM(J25+J35+J45+L65+L85)</f>
        <v>3</v>
      </c>
      <c r="N11" s="26">
        <f t="shared" si="1"/>
        <v>1.3333333333333333</v>
      </c>
      <c r="O11" s="17">
        <f>SUM(B28+B38+B48+A68+A88)</f>
        <v>125</v>
      </c>
      <c r="P11" s="15">
        <f>SUM(A28+A38+A48+B68+B88)</f>
        <v>157</v>
      </c>
      <c r="Q11" s="26">
        <f t="shared" si="3"/>
        <v>0.79617834394904463</v>
      </c>
      <c r="R11" s="18"/>
    </row>
    <row r="12" spans="1:18" ht="12.75" customHeight="1" x14ac:dyDescent="0.2">
      <c r="A12" s="19" t="s">
        <v>17</v>
      </c>
      <c r="B12" s="20"/>
      <c r="C12" s="20"/>
      <c r="D12" s="21"/>
      <c r="E12" s="21"/>
      <c r="F12" s="22"/>
      <c r="G12" s="23"/>
      <c r="H12" s="24">
        <f>SUM(IF(L20&lt;&gt;J20,1,0))+(IF(L30&lt;&gt;J30,1,0))+(IF(J50&lt;&gt;L50,1,0))+(IF(J70&lt;&gt;L70,1,0))+(IF(L85&lt;&gt;J85,1,0))</f>
        <v>3</v>
      </c>
      <c r="I12" s="24">
        <f>SUM(IF(L20&gt;J20,1,0))+(IF(L30&gt;J30,1,0))+(IF(J50&gt;L50,1,0))+(IF(J70&gt;L70,1,0))+(IF(L85&gt;J85,1,0))</f>
        <v>2</v>
      </c>
      <c r="J12" s="24">
        <f>SUM(IF(J20&gt;L20,1,0))+(IF(J30&gt;L30,1,0))+(IF(L50&gt;J50,1,0))+(IF(L70&gt;J70,1,0))+(IF(J85&gt;L85,1,0))</f>
        <v>1</v>
      </c>
      <c r="K12" s="25">
        <f t="shared" si="0"/>
        <v>5</v>
      </c>
      <c r="L12" s="15">
        <f>SUM(L20+L30+J50+J70+L85)</f>
        <v>4</v>
      </c>
      <c r="M12" s="15">
        <f>SUM(J20+J30+L50+L70+J85)</f>
        <v>2</v>
      </c>
      <c r="N12" s="26">
        <f t="shared" si="1"/>
        <v>2</v>
      </c>
      <c r="O12" s="17">
        <f>SUM(B23+B33+A53+A73+B88)</f>
        <v>136</v>
      </c>
      <c r="P12" s="15">
        <f>SUM(A23+A33+B53+B73+A88)</f>
        <v>138</v>
      </c>
      <c r="Q12" s="26">
        <f t="shared" si="3"/>
        <v>0.98550724637681164</v>
      </c>
      <c r="R12" s="18"/>
    </row>
    <row r="13" spans="1:18" ht="13.5" customHeight="1" x14ac:dyDescent="0.2">
      <c r="A13" s="27" t="s">
        <v>18</v>
      </c>
      <c r="B13" s="28"/>
      <c r="C13" s="28"/>
      <c r="D13" s="29"/>
      <c r="E13" s="29"/>
      <c r="F13" s="30"/>
      <c r="G13" s="31"/>
      <c r="H13" s="32">
        <f>SUM(IF(L15&lt;&gt;J15,1,0))+(IF(J35&lt;&gt;L35,1,0))+(IF(J55&lt;&gt;L55,1,0))+(IF(L70&lt;&gt;J70,1,0))+(IF(L80&lt;&gt;J80,1,0))</f>
        <v>3</v>
      </c>
      <c r="I13" s="32">
        <f>SUM(IF(L15&gt;J15,1,0))+(IF(J35&gt;L35,1,0))+(IF(J55&gt;L55,1,0))+(IF(L70&gt;J70,1,0))+(IF(L80&gt;J80,1,0))</f>
        <v>2</v>
      </c>
      <c r="J13" s="32">
        <f>SUM(IF(J15&gt;L15,1,0))+(IF(L35&gt;J35,1,0))+(IF(L55&gt;J55,1,0))+(IF(J70&gt;L70,1,0))+(IF(J80&gt;L80,1,0))</f>
        <v>1</v>
      </c>
      <c r="K13" s="33">
        <f t="shared" si="0"/>
        <v>5</v>
      </c>
      <c r="L13" s="34">
        <f>SUM(L15+J35+J55+L70+L80)</f>
        <v>4</v>
      </c>
      <c r="M13" s="34">
        <f>SUM(J15+L35+L55+J70+J80)</f>
        <v>2</v>
      </c>
      <c r="N13" s="35">
        <f t="shared" si="1"/>
        <v>2</v>
      </c>
      <c r="O13" s="36">
        <f>SUM(B18+A38+A58+B73+B83)</f>
        <v>144</v>
      </c>
      <c r="P13" s="34">
        <f>SUM(A18+B38+B58+A73+A83)</f>
        <v>135</v>
      </c>
      <c r="Q13" s="35">
        <f t="shared" si="3"/>
        <v>1.0666666666666667</v>
      </c>
      <c r="R13" s="37"/>
    </row>
    <row r="14" spans="1:18" ht="12.75" customHeight="1" x14ac:dyDescent="0.2">
      <c r="A14" s="3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 customHeight="1" x14ac:dyDescent="0.2">
      <c r="A15" s="39" t="s">
        <v>19</v>
      </c>
      <c r="B15" s="39" t="s">
        <v>20</v>
      </c>
      <c r="C15" s="39" t="s">
        <v>21</v>
      </c>
      <c r="D15" s="98" t="str">
        <f>A8</f>
        <v>CAPOEIRÃO</v>
      </c>
      <c r="E15" s="91"/>
      <c r="F15" s="91"/>
      <c r="G15" s="91"/>
      <c r="H15" s="91"/>
      <c r="I15" s="91"/>
      <c r="J15" s="120">
        <v>0</v>
      </c>
      <c r="K15" s="89" t="s">
        <v>22</v>
      </c>
      <c r="L15" s="120">
        <v>2</v>
      </c>
      <c r="M15" s="90" t="str">
        <f>A13</f>
        <v>AABB</v>
      </c>
      <c r="N15" s="91"/>
      <c r="O15" s="91"/>
      <c r="P15" s="91"/>
      <c r="Q15" s="91"/>
      <c r="R15" s="92"/>
    </row>
    <row r="16" spans="1:18" ht="12.75" customHeight="1" x14ac:dyDescent="0.2">
      <c r="A16" s="40">
        <v>1</v>
      </c>
      <c r="B16" s="41"/>
      <c r="C16" s="121" t="s">
        <v>23</v>
      </c>
      <c r="D16" s="99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93"/>
    </row>
    <row r="17" spans="1:18" ht="12.75" customHeight="1" x14ac:dyDescent="0.2">
      <c r="A17" s="96" t="s">
        <v>24</v>
      </c>
      <c r="B17" s="97"/>
      <c r="C17" s="95"/>
      <c r="D17" s="42" t="s">
        <v>25</v>
      </c>
      <c r="E17" s="43"/>
      <c r="F17" s="44"/>
      <c r="G17" s="42" t="s">
        <v>26</v>
      </c>
      <c r="H17" s="43"/>
      <c r="I17" s="44"/>
      <c r="J17" s="42" t="s">
        <v>27</v>
      </c>
      <c r="K17" s="43"/>
      <c r="L17" s="44"/>
      <c r="M17" s="42" t="s">
        <v>28</v>
      </c>
      <c r="N17" s="43"/>
      <c r="O17" s="44"/>
      <c r="P17" s="42" t="s">
        <v>29</v>
      </c>
      <c r="Q17" s="43"/>
      <c r="R17" s="44"/>
    </row>
    <row r="18" spans="1:18" ht="12.75" customHeight="1" x14ac:dyDescent="0.2">
      <c r="A18" s="45">
        <f>(D18+G18+J18+M18+P18)</f>
        <v>44</v>
      </c>
      <c r="B18" s="46">
        <f>(F18+I18+L18+O18+R18)</f>
        <v>50</v>
      </c>
      <c r="C18" s="47" t="s">
        <v>30</v>
      </c>
      <c r="D18" s="48">
        <v>23</v>
      </c>
      <c r="E18" s="48" t="s">
        <v>22</v>
      </c>
      <c r="F18" s="49">
        <v>25</v>
      </c>
      <c r="G18" s="48">
        <v>21</v>
      </c>
      <c r="H18" s="48" t="s">
        <v>22</v>
      </c>
      <c r="I18" s="49">
        <v>25</v>
      </c>
      <c r="J18" s="48">
        <v>0</v>
      </c>
      <c r="K18" s="48" t="s">
        <v>22</v>
      </c>
      <c r="L18" s="49">
        <v>0</v>
      </c>
      <c r="M18" s="48">
        <v>0</v>
      </c>
      <c r="N18" s="48" t="s">
        <v>22</v>
      </c>
      <c r="O18" s="49">
        <v>0</v>
      </c>
      <c r="P18" s="48">
        <v>0</v>
      </c>
      <c r="Q18" s="48" t="s">
        <v>22</v>
      </c>
      <c r="R18" s="49">
        <v>0</v>
      </c>
    </row>
    <row r="19" spans="1:18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 customHeight="1" x14ac:dyDescent="0.2">
      <c r="A20" s="39" t="s">
        <v>19</v>
      </c>
      <c r="B20" s="39" t="s">
        <v>20</v>
      </c>
      <c r="C20" s="39" t="s">
        <v>21</v>
      </c>
      <c r="D20" s="98" t="str">
        <f>A9</f>
        <v>AP LOPES</v>
      </c>
      <c r="E20" s="91"/>
      <c r="F20" s="91"/>
      <c r="G20" s="91"/>
      <c r="H20" s="91"/>
      <c r="I20" s="91"/>
      <c r="J20" s="87">
        <v>2</v>
      </c>
      <c r="K20" s="89" t="s">
        <v>22</v>
      </c>
      <c r="L20" s="87">
        <v>0</v>
      </c>
      <c r="M20" s="90" t="str">
        <f>A12</f>
        <v>ADESA</v>
      </c>
      <c r="N20" s="91"/>
      <c r="O20" s="91"/>
      <c r="P20" s="91"/>
      <c r="Q20" s="91"/>
      <c r="R20" s="92"/>
    </row>
    <row r="21" spans="1:18" ht="12.75" customHeight="1" x14ac:dyDescent="0.2">
      <c r="A21" s="47">
        <v>2</v>
      </c>
      <c r="B21" s="50"/>
      <c r="C21" s="94" t="s">
        <v>23</v>
      </c>
      <c r="D21" s="9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93"/>
    </row>
    <row r="22" spans="1:18" ht="12.75" customHeight="1" x14ac:dyDescent="0.2">
      <c r="A22" s="96" t="s">
        <v>24</v>
      </c>
      <c r="B22" s="97"/>
      <c r="C22" s="95"/>
      <c r="D22" s="42" t="s">
        <v>31</v>
      </c>
      <c r="E22" s="43"/>
      <c r="F22" s="44"/>
      <c r="G22" s="42" t="s">
        <v>32</v>
      </c>
      <c r="H22" s="43"/>
      <c r="I22" s="44"/>
      <c r="J22" s="42" t="s">
        <v>33</v>
      </c>
      <c r="K22" s="43"/>
      <c r="L22" s="44"/>
      <c r="M22" s="42" t="s">
        <v>34</v>
      </c>
      <c r="N22" s="43"/>
      <c r="O22" s="44"/>
      <c r="P22" s="42" t="s">
        <v>35</v>
      </c>
      <c r="Q22" s="43"/>
      <c r="R22" s="44"/>
    </row>
    <row r="23" spans="1:18" ht="12.75" customHeight="1" x14ac:dyDescent="0.2">
      <c r="A23" s="45">
        <f>(D23+G23+J23+M23+P23)</f>
        <v>50</v>
      </c>
      <c r="B23" s="46">
        <f>(F23+I23+L23+O23+R23)</f>
        <v>34</v>
      </c>
      <c r="C23" s="47" t="s">
        <v>30</v>
      </c>
      <c r="D23" s="51">
        <v>25</v>
      </c>
      <c r="E23" s="51" t="s">
        <v>22</v>
      </c>
      <c r="F23" s="52">
        <v>15</v>
      </c>
      <c r="G23" s="51">
        <v>25</v>
      </c>
      <c r="H23" s="51" t="s">
        <v>22</v>
      </c>
      <c r="I23" s="52">
        <v>19</v>
      </c>
      <c r="J23" s="51">
        <v>0</v>
      </c>
      <c r="K23" s="51" t="s">
        <v>22</v>
      </c>
      <c r="L23" s="52">
        <v>0</v>
      </c>
      <c r="M23" s="51">
        <v>0</v>
      </c>
      <c r="N23" s="51" t="s">
        <v>22</v>
      </c>
      <c r="O23" s="52">
        <v>0</v>
      </c>
      <c r="P23" s="51">
        <v>0</v>
      </c>
      <c r="Q23" s="51" t="s">
        <v>22</v>
      </c>
      <c r="R23" s="52">
        <v>0</v>
      </c>
    </row>
    <row r="24" spans="1:18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2.75" customHeight="1" x14ac:dyDescent="0.2">
      <c r="A25" s="39" t="s">
        <v>19</v>
      </c>
      <c r="B25" s="39" t="s">
        <v>20</v>
      </c>
      <c r="C25" s="39" t="s">
        <v>21</v>
      </c>
      <c r="D25" s="98" t="str">
        <f>A10</f>
        <v>CRICIUMA</v>
      </c>
      <c r="E25" s="91"/>
      <c r="F25" s="91"/>
      <c r="G25" s="91"/>
      <c r="H25" s="91"/>
      <c r="I25" s="91"/>
      <c r="J25" s="87">
        <v>1</v>
      </c>
      <c r="K25" s="89" t="s">
        <v>22</v>
      </c>
      <c r="L25" s="87">
        <v>2</v>
      </c>
      <c r="M25" s="90" t="str">
        <f>A11</f>
        <v>PALHOÇA</v>
      </c>
      <c r="N25" s="91"/>
      <c r="O25" s="91"/>
      <c r="P25" s="91"/>
      <c r="Q25" s="91"/>
      <c r="R25" s="92"/>
    </row>
    <row r="26" spans="1:18" ht="12.75" customHeight="1" x14ac:dyDescent="0.2">
      <c r="A26" s="47">
        <v>6</v>
      </c>
      <c r="B26" s="50"/>
      <c r="C26" s="94" t="s">
        <v>23</v>
      </c>
      <c r="D26" s="9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93"/>
    </row>
    <row r="27" spans="1:18" ht="12.75" customHeight="1" x14ac:dyDescent="0.2">
      <c r="A27" s="96" t="s">
        <v>24</v>
      </c>
      <c r="B27" s="97"/>
      <c r="C27" s="95"/>
      <c r="D27" s="42" t="s">
        <v>36</v>
      </c>
      <c r="E27" s="43"/>
      <c r="F27" s="44"/>
      <c r="G27" s="42" t="s">
        <v>37</v>
      </c>
      <c r="H27" s="43"/>
      <c r="I27" s="44"/>
      <c r="J27" s="42" t="s">
        <v>38</v>
      </c>
      <c r="K27" s="43"/>
      <c r="L27" s="44"/>
      <c r="M27" s="42" t="s">
        <v>39</v>
      </c>
      <c r="N27" s="43"/>
      <c r="O27" s="44"/>
      <c r="P27" s="42" t="s">
        <v>40</v>
      </c>
      <c r="Q27" s="43"/>
      <c r="R27" s="44"/>
    </row>
    <row r="28" spans="1:18" ht="12.75" customHeight="1" x14ac:dyDescent="0.2">
      <c r="A28" s="45">
        <f>(D28+G28+J28+M28+P28)</f>
        <v>50</v>
      </c>
      <c r="B28" s="46">
        <f>(F28+I28+L28+O28+R28)</f>
        <v>58</v>
      </c>
      <c r="C28" s="47" t="s">
        <v>30</v>
      </c>
      <c r="D28" s="51">
        <v>25</v>
      </c>
      <c r="E28" s="51" t="s">
        <v>22</v>
      </c>
      <c r="F28" s="52">
        <v>18</v>
      </c>
      <c r="G28" s="51">
        <v>16</v>
      </c>
      <c r="H28" s="51" t="s">
        <v>22</v>
      </c>
      <c r="I28" s="52">
        <v>25</v>
      </c>
      <c r="J28" s="51">
        <v>9</v>
      </c>
      <c r="K28" s="51" t="s">
        <v>22</v>
      </c>
      <c r="L28" s="52">
        <v>15</v>
      </c>
      <c r="M28" s="51">
        <v>0</v>
      </c>
      <c r="N28" s="51" t="s">
        <v>22</v>
      </c>
      <c r="O28" s="52">
        <v>0</v>
      </c>
      <c r="P28" s="51">
        <v>0</v>
      </c>
      <c r="Q28" s="51" t="s">
        <v>22</v>
      </c>
      <c r="R28" s="52">
        <v>0</v>
      </c>
    </row>
    <row r="29" spans="1:18" ht="12.75" customHeight="1" x14ac:dyDescent="0.2">
      <c r="A29" s="3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2.75" customHeight="1" x14ac:dyDescent="0.2">
      <c r="A30" s="39" t="s">
        <v>19</v>
      </c>
      <c r="B30" s="39" t="s">
        <v>20</v>
      </c>
      <c r="C30" s="39" t="s">
        <v>21</v>
      </c>
      <c r="D30" s="98" t="str">
        <f>A8</f>
        <v>CAPOEIRÃO</v>
      </c>
      <c r="E30" s="91"/>
      <c r="F30" s="91"/>
      <c r="G30" s="91"/>
      <c r="H30" s="91"/>
      <c r="I30" s="91"/>
      <c r="J30" s="87">
        <v>0</v>
      </c>
      <c r="K30" s="89" t="s">
        <v>22</v>
      </c>
      <c r="L30" s="87">
        <v>2</v>
      </c>
      <c r="M30" s="90" t="str">
        <f>A12</f>
        <v>ADESA</v>
      </c>
      <c r="N30" s="91"/>
      <c r="O30" s="91"/>
      <c r="P30" s="91"/>
      <c r="Q30" s="91"/>
      <c r="R30" s="92"/>
    </row>
    <row r="31" spans="1:18" ht="12.75" customHeight="1" x14ac:dyDescent="0.2">
      <c r="A31" s="47">
        <v>7</v>
      </c>
      <c r="B31" s="50"/>
      <c r="C31" s="94" t="s">
        <v>23</v>
      </c>
      <c r="D31" s="9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93"/>
    </row>
    <row r="32" spans="1:18" ht="12.75" customHeight="1" x14ac:dyDescent="0.2">
      <c r="A32" s="96" t="s">
        <v>24</v>
      </c>
      <c r="B32" s="97"/>
      <c r="C32" s="95"/>
      <c r="D32" s="42" t="s">
        <v>41</v>
      </c>
      <c r="E32" s="43"/>
      <c r="F32" s="44"/>
      <c r="G32" s="42" t="s">
        <v>42</v>
      </c>
      <c r="H32" s="43"/>
      <c r="I32" s="44"/>
      <c r="J32" s="42" t="s">
        <v>43</v>
      </c>
      <c r="K32" s="43"/>
      <c r="L32" s="44"/>
      <c r="M32" s="42" t="s">
        <v>44</v>
      </c>
      <c r="N32" s="43"/>
      <c r="O32" s="44"/>
      <c r="P32" s="42" t="s">
        <v>45</v>
      </c>
      <c r="Q32" s="43"/>
      <c r="R32" s="44"/>
    </row>
    <row r="33" spans="1:18" ht="12.75" customHeight="1" x14ac:dyDescent="0.2">
      <c r="A33" s="45">
        <f>(D33+G33+J33+M33+P33)</f>
        <v>41</v>
      </c>
      <c r="B33" s="46">
        <f>(F33+I33+L33+O33+R33)</f>
        <v>50</v>
      </c>
      <c r="C33" s="47" t="s">
        <v>30</v>
      </c>
      <c r="D33" s="51">
        <v>18</v>
      </c>
      <c r="E33" s="51" t="s">
        <v>22</v>
      </c>
      <c r="F33" s="52">
        <v>25</v>
      </c>
      <c r="G33" s="51">
        <v>23</v>
      </c>
      <c r="H33" s="51" t="s">
        <v>22</v>
      </c>
      <c r="I33" s="52">
        <v>25</v>
      </c>
      <c r="J33" s="51">
        <v>0</v>
      </c>
      <c r="K33" s="51" t="s">
        <v>22</v>
      </c>
      <c r="L33" s="52">
        <v>0</v>
      </c>
      <c r="M33" s="51">
        <v>0</v>
      </c>
      <c r="N33" s="51" t="s">
        <v>22</v>
      </c>
      <c r="O33" s="52">
        <v>0</v>
      </c>
      <c r="P33" s="51">
        <v>0</v>
      </c>
      <c r="Q33" s="51" t="s">
        <v>22</v>
      </c>
      <c r="R33" s="52">
        <v>0</v>
      </c>
    </row>
    <row r="34" spans="1:1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2.75" customHeight="1" x14ac:dyDescent="0.2">
      <c r="A35" s="39" t="s">
        <v>19</v>
      </c>
      <c r="B35" s="39" t="s">
        <v>20</v>
      </c>
      <c r="C35" s="39" t="s">
        <v>21</v>
      </c>
      <c r="D35" s="98" t="str">
        <f>A13</f>
        <v>AABB</v>
      </c>
      <c r="E35" s="91"/>
      <c r="F35" s="91"/>
      <c r="G35" s="91"/>
      <c r="H35" s="91"/>
      <c r="I35" s="91"/>
      <c r="J35" s="87">
        <v>0</v>
      </c>
      <c r="K35" s="89" t="s">
        <v>22</v>
      </c>
      <c r="L35" s="87">
        <v>0</v>
      </c>
      <c r="M35" s="90" t="str">
        <f>A11</f>
        <v>PALHOÇA</v>
      </c>
      <c r="N35" s="91"/>
      <c r="O35" s="91"/>
      <c r="P35" s="91"/>
      <c r="Q35" s="91"/>
      <c r="R35" s="92"/>
    </row>
    <row r="36" spans="1:18" ht="12.75" customHeight="1" x14ac:dyDescent="0.2">
      <c r="A36" s="47"/>
      <c r="B36" s="50"/>
      <c r="C36" s="94" t="s">
        <v>23</v>
      </c>
      <c r="D36" s="99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93"/>
    </row>
    <row r="37" spans="1:18" ht="12.75" customHeight="1" x14ac:dyDescent="0.2">
      <c r="A37" s="96" t="s">
        <v>24</v>
      </c>
      <c r="B37" s="97"/>
      <c r="C37" s="95"/>
      <c r="D37" s="42" t="s">
        <v>46</v>
      </c>
      <c r="E37" s="43"/>
      <c r="F37" s="44"/>
      <c r="G37" s="42" t="s">
        <v>47</v>
      </c>
      <c r="H37" s="43"/>
      <c r="I37" s="44"/>
      <c r="J37" s="42" t="s">
        <v>48</v>
      </c>
      <c r="K37" s="43"/>
      <c r="L37" s="44"/>
      <c r="M37" s="42" t="s">
        <v>49</v>
      </c>
      <c r="N37" s="43"/>
      <c r="O37" s="44"/>
      <c r="P37" s="42" t="s">
        <v>50</v>
      </c>
      <c r="Q37" s="43"/>
      <c r="R37" s="44"/>
    </row>
    <row r="38" spans="1:18" ht="12.75" customHeight="1" x14ac:dyDescent="0.2">
      <c r="A38" s="45">
        <f>(D38+G38+J38+M38+P38)</f>
        <v>0</v>
      </c>
      <c r="B38" s="46">
        <f>(F38+I38+L38+O38+R38)</f>
        <v>0</v>
      </c>
      <c r="C38" s="47" t="s">
        <v>30</v>
      </c>
      <c r="D38" s="51">
        <v>0</v>
      </c>
      <c r="E38" s="51" t="s">
        <v>22</v>
      </c>
      <c r="F38" s="52">
        <v>0</v>
      </c>
      <c r="G38" s="51">
        <v>0</v>
      </c>
      <c r="H38" s="51" t="s">
        <v>22</v>
      </c>
      <c r="I38" s="52">
        <v>0</v>
      </c>
      <c r="J38" s="51">
        <v>0</v>
      </c>
      <c r="K38" s="51" t="s">
        <v>22</v>
      </c>
      <c r="L38" s="52">
        <v>0</v>
      </c>
      <c r="M38" s="51">
        <v>0</v>
      </c>
      <c r="N38" s="51" t="s">
        <v>22</v>
      </c>
      <c r="O38" s="52">
        <v>0</v>
      </c>
      <c r="P38" s="51">
        <v>0</v>
      </c>
      <c r="Q38" s="51" t="s">
        <v>22</v>
      </c>
      <c r="R38" s="52">
        <v>0</v>
      </c>
    </row>
    <row r="39" spans="1:18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2.75" customHeight="1" x14ac:dyDescent="0.2">
      <c r="A40" s="39" t="s">
        <v>19</v>
      </c>
      <c r="B40" s="39" t="s">
        <v>20</v>
      </c>
      <c r="C40" s="39" t="s">
        <v>21</v>
      </c>
      <c r="D40" s="98" t="str">
        <f>A9</f>
        <v>AP LOPES</v>
      </c>
      <c r="E40" s="91"/>
      <c r="F40" s="91"/>
      <c r="G40" s="91"/>
      <c r="H40" s="91"/>
      <c r="I40" s="91"/>
      <c r="J40" s="87">
        <v>0</v>
      </c>
      <c r="K40" s="89" t="s">
        <v>22</v>
      </c>
      <c r="L40" s="87">
        <v>0</v>
      </c>
      <c r="M40" s="90" t="str">
        <f>A10</f>
        <v>CRICIUMA</v>
      </c>
      <c r="N40" s="91"/>
      <c r="O40" s="91"/>
      <c r="P40" s="91"/>
      <c r="Q40" s="91"/>
      <c r="R40" s="92"/>
    </row>
    <row r="41" spans="1:18" ht="12.75" customHeight="1" x14ac:dyDescent="0.2">
      <c r="A41" s="47"/>
      <c r="B41" s="50"/>
      <c r="C41" s="94" t="s">
        <v>23</v>
      </c>
      <c r="D41" s="9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93"/>
    </row>
    <row r="42" spans="1:18" ht="12.75" customHeight="1" x14ac:dyDescent="0.2">
      <c r="A42" s="96" t="s">
        <v>24</v>
      </c>
      <c r="B42" s="97"/>
      <c r="C42" s="95"/>
      <c r="D42" s="42" t="s">
        <v>51</v>
      </c>
      <c r="E42" s="43"/>
      <c r="F42" s="44"/>
      <c r="G42" s="42" t="s">
        <v>52</v>
      </c>
      <c r="H42" s="43"/>
      <c r="I42" s="44"/>
      <c r="J42" s="42" t="s">
        <v>53</v>
      </c>
      <c r="K42" s="43"/>
      <c r="L42" s="44"/>
      <c r="M42" s="42" t="s">
        <v>54</v>
      </c>
      <c r="N42" s="43"/>
      <c r="O42" s="44"/>
      <c r="P42" s="42" t="s">
        <v>55</v>
      </c>
      <c r="Q42" s="43"/>
      <c r="R42" s="44"/>
    </row>
    <row r="43" spans="1:18" ht="12.75" customHeight="1" x14ac:dyDescent="0.2">
      <c r="A43" s="45">
        <f>(D43+G43+J43+M43+P43)</f>
        <v>0</v>
      </c>
      <c r="B43" s="46">
        <f>(F43+I43+L43+O43+R43)</f>
        <v>0</v>
      </c>
      <c r="C43" s="47" t="s">
        <v>30</v>
      </c>
      <c r="D43" s="51">
        <v>0</v>
      </c>
      <c r="E43" s="51" t="s">
        <v>22</v>
      </c>
      <c r="F43" s="52">
        <v>0</v>
      </c>
      <c r="G43" s="51">
        <v>0</v>
      </c>
      <c r="H43" s="51" t="s">
        <v>22</v>
      </c>
      <c r="I43" s="52">
        <v>0</v>
      </c>
      <c r="J43" s="51">
        <v>0</v>
      </c>
      <c r="K43" s="51" t="s">
        <v>22</v>
      </c>
      <c r="L43" s="52">
        <v>0</v>
      </c>
      <c r="M43" s="51">
        <v>0</v>
      </c>
      <c r="N43" s="51" t="s">
        <v>22</v>
      </c>
      <c r="O43" s="52">
        <v>0</v>
      </c>
      <c r="P43" s="51">
        <v>0</v>
      </c>
      <c r="Q43" s="51" t="s">
        <v>22</v>
      </c>
      <c r="R43" s="52">
        <v>0</v>
      </c>
    </row>
    <row r="44" spans="1:18" ht="12.75" customHeight="1" x14ac:dyDescent="0.2">
      <c r="A44" s="3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2.75" customHeight="1" x14ac:dyDescent="0.2">
      <c r="A45" s="39" t="s">
        <v>19</v>
      </c>
      <c r="B45" s="39" t="s">
        <v>20</v>
      </c>
      <c r="C45" s="39" t="s">
        <v>21</v>
      </c>
      <c r="D45" s="98" t="str">
        <f>A8</f>
        <v>CAPOEIRÃO</v>
      </c>
      <c r="E45" s="91"/>
      <c r="F45" s="91"/>
      <c r="G45" s="91"/>
      <c r="H45" s="91"/>
      <c r="I45" s="91"/>
      <c r="J45" s="87">
        <v>0</v>
      </c>
      <c r="K45" s="89" t="s">
        <v>22</v>
      </c>
      <c r="L45" s="87">
        <v>2</v>
      </c>
      <c r="M45" s="90" t="str">
        <f>A11</f>
        <v>PALHOÇA</v>
      </c>
      <c r="N45" s="91"/>
      <c r="O45" s="91"/>
      <c r="P45" s="91"/>
      <c r="Q45" s="91"/>
      <c r="R45" s="92"/>
    </row>
    <row r="46" spans="1:18" ht="12.75" customHeight="1" x14ac:dyDescent="0.2">
      <c r="A46" s="47">
        <v>4</v>
      </c>
      <c r="B46" s="50"/>
      <c r="C46" s="94" t="s">
        <v>23</v>
      </c>
      <c r="D46" s="9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93"/>
    </row>
    <row r="47" spans="1:18" ht="12.75" customHeight="1" x14ac:dyDescent="0.2">
      <c r="A47" s="53" t="s">
        <v>24</v>
      </c>
      <c r="B47" s="54"/>
      <c r="C47" s="95"/>
      <c r="D47" s="42" t="s">
        <v>56</v>
      </c>
      <c r="E47" s="43"/>
      <c r="F47" s="44"/>
      <c r="G47" s="42" t="s">
        <v>57</v>
      </c>
      <c r="H47" s="43"/>
      <c r="I47" s="44"/>
      <c r="J47" s="42" t="s">
        <v>58</v>
      </c>
      <c r="K47" s="43"/>
      <c r="L47" s="44"/>
      <c r="M47" s="42" t="s">
        <v>59</v>
      </c>
      <c r="N47" s="43"/>
      <c r="O47" s="44"/>
      <c r="P47" s="42" t="s">
        <v>60</v>
      </c>
      <c r="Q47" s="43"/>
      <c r="R47" s="44"/>
    </row>
    <row r="48" spans="1:18" ht="12.75" customHeight="1" x14ac:dyDescent="0.2">
      <c r="A48" s="45">
        <f>(D48+G48+J48+M48+P48)</f>
        <v>55</v>
      </c>
      <c r="B48" s="46">
        <f>(F48+I48+L48+O48+R48)</f>
        <v>25</v>
      </c>
      <c r="C48" s="47" t="s">
        <v>30</v>
      </c>
      <c r="D48" s="51">
        <v>19</v>
      </c>
      <c r="E48" s="51" t="s">
        <v>22</v>
      </c>
      <c r="F48" s="52">
        <v>25</v>
      </c>
      <c r="G48" s="51">
        <v>11</v>
      </c>
      <c r="H48" s="51" t="s">
        <v>22</v>
      </c>
      <c r="I48" s="52">
        <v>0</v>
      </c>
      <c r="J48" s="51">
        <v>25</v>
      </c>
      <c r="K48" s="51" t="s">
        <v>22</v>
      </c>
      <c r="L48" s="52">
        <v>0</v>
      </c>
      <c r="M48" s="51">
        <v>0</v>
      </c>
      <c r="N48" s="51" t="s">
        <v>22</v>
      </c>
      <c r="O48" s="52">
        <v>0</v>
      </c>
      <c r="P48" s="51">
        <v>0</v>
      </c>
      <c r="Q48" s="51" t="s">
        <v>22</v>
      </c>
      <c r="R48" s="52">
        <v>0</v>
      </c>
    </row>
    <row r="49" spans="1:18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2.75" customHeight="1" x14ac:dyDescent="0.2">
      <c r="A50" s="39" t="s">
        <v>19</v>
      </c>
      <c r="B50" s="39" t="s">
        <v>20</v>
      </c>
      <c r="C50" s="39" t="s">
        <v>21</v>
      </c>
      <c r="D50" s="98" t="str">
        <f>A12</f>
        <v>ADESA</v>
      </c>
      <c r="E50" s="91"/>
      <c r="F50" s="91"/>
      <c r="G50" s="91"/>
      <c r="H50" s="91"/>
      <c r="I50" s="91"/>
      <c r="J50" s="87">
        <v>2</v>
      </c>
      <c r="K50" s="89" t="s">
        <v>22</v>
      </c>
      <c r="L50" s="87">
        <v>0</v>
      </c>
      <c r="M50" s="90" t="str">
        <f>A10</f>
        <v>CRICIUMA</v>
      </c>
      <c r="N50" s="91"/>
      <c r="O50" s="91"/>
      <c r="P50" s="91"/>
      <c r="Q50" s="91"/>
      <c r="R50" s="92"/>
    </row>
    <row r="51" spans="1:18" ht="12.75" customHeight="1" x14ac:dyDescent="0.2">
      <c r="A51" s="47">
        <v>3</v>
      </c>
      <c r="B51" s="50"/>
      <c r="C51" s="94" t="s">
        <v>23</v>
      </c>
      <c r="D51" s="9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93"/>
    </row>
    <row r="52" spans="1:18" ht="12.75" customHeight="1" x14ac:dyDescent="0.2">
      <c r="A52" s="53" t="s">
        <v>24</v>
      </c>
      <c r="B52" s="54"/>
      <c r="C52" s="95"/>
      <c r="D52" s="42" t="s">
        <v>61</v>
      </c>
      <c r="E52" s="43"/>
      <c r="F52" s="44"/>
      <c r="G52" s="42" t="s">
        <v>62</v>
      </c>
      <c r="H52" s="43"/>
      <c r="I52" s="44"/>
      <c r="J52" s="42" t="s">
        <v>63</v>
      </c>
      <c r="K52" s="43"/>
      <c r="L52" s="44"/>
      <c r="M52" s="42" t="s">
        <v>64</v>
      </c>
      <c r="N52" s="43"/>
      <c r="O52" s="44"/>
      <c r="P52" s="42" t="s">
        <v>65</v>
      </c>
      <c r="Q52" s="43"/>
      <c r="R52" s="44"/>
    </row>
    <row r="53" spans="1:18" ht="12.75" customHeight="1" x14ac:dyDescent="0.2">
      <c r="A53" s="45">
        <f>(D53+G53+J53+M53+P53)</f>
        <v>52</v>
      </c>
      <c r="B53" s="46">
        <f>(F53+I53+L53+O53+R53)</f>
        <v>47</v>
      </c>
      <c r="C53" s="47" t="s">
        <v>30</v>
      </c>
      <c r="D53" s="51">
        <v>27</v>
      </c>
      <c r="E53" s="51" t="s">
        <v>22</v>
      </c>
      <c r="F53" s="52">
        <v>25</v>
      </c>
      <c r="G53" s="51">
        <v>25</v>
      </c>
      <c r="H53" s="51" t="s">
        <v>22</v>
      </c>
      <c r="I53" s="52">
        <v>22</v>
      </c>
      <c r="J53" s="51">
        <v>0</v>
      </c>
      <c r="K53" s="51" t="s">
        <v>22</v>
      </c>
      <c r="L53" s="52">
        <v>0</v>
      </c>
      <c r="M53" s="51">
        <v>0</v>
      </c>
      <c r="N53" s="51" t="s">
        <v>22</v>
      </c>
      <c r="O53" s="52">
        <v>0</v>
      </c>
      <c r="P53" s="51">
        <v>0</v>
      </c>
      <c r="Q53" s="51" t="s">
        <v>22</v>
      </c>
      <c r="R53" s="52">
        <v>0</v>
      </c>
    </row>
    <row r="54" spans="1:18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2.75" customHeight="1" x14ac:dyDescent="0.2">
      <c r="A55" s="39" t="s">
        <v>19</v>
      </c>
      <c r="B55" s="39" t="s">
        <v>20</v>
      </c>
      <c r="C55" s="39" t="s">
        <v>21</v>
      </c>
      <c r="D55" s="98" t="str">
        <f>A13</f>
        <v>AABB</v>
      </c>
      <c r="E55" s="91"/>
      <c r="F55" s="91"/>
      <c r="G55" s="91"/>
      <c r="H55" s="91"/>
      <c r="I55" s="91"/>
      <c r="J55" s="87">
        <v>0</v>
      </c>
      <c r="K55" s="89" t="s">
        <v>22</v>
      </c>
      <c r="L55" s="87">
        <v>2</v>
      </c>
      <c r="M55" s="90" t="str">
        <f>A9</f>
        <v>AP LOPES</v>
      </c>
      <c r="N55" s="91"/>
      <c r="O55" s="91"/>
      <c r="P55" s="91"/>
      <c r="Q55" s="91"/>
      <c r="R55" s="92"/>
    </row>
    <row r="56" spans="1:18" ht="12.75" customHeight="1" x14ac:dyDescent="0.2">
      <c r="A56" s="47">
        <v>5</v>
      </c>
      <c r="B56" s="50"/>
      <c r="C56" s="94" t="s">
        <v>23</v>
      </c>
      <c r="D56" s="99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93"/>
    </row>
    <row r="57" spans="1:18" ht="12.75" customHeight="1" x14ac:dyDescent="0.2">
      <c r="A57" s="53" t="s">
        <v>24</v>
      </c>
      <c r="B57" s="54"/>
      <c r="C57" s="95"/>
      <c r="D57" s="42" t="s">
        <v>66</v>
      </c>
      <c r="E57" s="43"/>
      <c r="F57" s="44"/>
      <c r="G57" s="42" t="s">
        <v>67</v>
      </c>
      <c r="H57" s="43"/>
      <c r="I57" s="44"/>
      <c r="J57" s="42" t="s">
        <v>68</v>
      </c>
      <c r="K57" s="43"/>
      <c r="L57" s="44"/>
      <c r="M57" s="42" t="s">
        <v>69</v>
      </c>
      <c r="N57" s="43"/>
      <c r="O57" s="44"/>
      <c r="P57" s="42" t="s">
        <v>70</v>
      </c>
      <c r="Q57" s="43"/>
      <c r="R57" s="44"/>
    </row>
    <row r="58" spans="1:18" ht="12.75" customHeight="1" x14ac:dyDescent="0.2">
      <c r="A58" s="45">
        <f>(D58+G58+J58+M58+P58)</f>
        <v>44</v>
      </c>
      <c r="B58" s="46">
        <f>(F58+I58+L58+O58+R58)</f>
        <v>50</v>
      </c>
      <c r="C58" s="47" t="s">
        <v>30</v>
      </c>
      <c r="D58" s="51">
        <v>21</v>
      </c>
      <c r="E58" s="51" t="s">
        <v>22</v>
      </c>
      <c r="F58" s="52">
        <v>25</v>
      </c>
      <c r="G58" s="51">
        <v>23</v>
      </c>
      <c r="H58" s="51" t="s">
        <v>22</v>
      </c>
      <c r="I58" s="52">
        <v>25</v>
      </c>
      <c r="J58" s="51">
        <v>0</v>
      </c>
      <c r="K58" s="51" t="s">
        <v>22</v>
      </c>
      <c r="L58" s="52">
        <v>0</v>
      </c>
      <c r="M58" s="51">
        <v>0</v>
      </c>
      <c r="N58" s="51" t="s">
        <v>22</v>
      </c>
      <c r="O58" s="52">
        <v>0</v>
      </c>
      <c r="P58" s="51">
        <v>0</v>
      </c>
      <c r="Q58" s="51" t="s">
        <v>22</v>
      </c>
      <c r="R58" s="52">
        <v>0</v>
      </c>
    </row>
    <row r="59" spans="1:18" ht="12.75" customHeight="1" x14ac:dyDescent="0.2">
      <c r="A59" s="3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2.75" customHeight="1" x14ac:dyDescent="0.2">
      <c r="A60" s="39" t="s">
        <v>19</v>
      </c>
      <c r="B60" s="39" t="s">
        <v>20</v>
      </c>
      <c r="C60" s="39" t="s">
        <v>21</v>
      </c>
      <c r="D60" s="98" t="str">
        <f>A8</f>
        <v>CAPOEIRÃO</v>
      </c>
      <c r="E60" s="91"/>
      <c r="F60" s="91"/>
      <c r="G60" s="91"/>
      <c r="H60" s="91"/>
      <c r="I60" s="91"/>
      <c r="J60" s="87">
        <v>0</v>
      </c>
      <c r="K60" s="89" t="s">
        <v>22</v>
      </c>
      <c r="L60" s="87">
        <v>0</v>
      </c>
      <c r="M60" s="90" t="str">
        <f>A10</f>
        <v>CRICIUMA</v>
      </c>
      <c r="N60" s="91"/>
      <c r="O60" s="91"/>
      <c r="P60" s="91"/>
      <c r="Q60" s="91"/>
      <c r="R60" s="92"/>
    </row>
    <row r="61" spans="1:18" ht="12.75" customHeight="1" x14ac:dyDescent="0.2">
      <c r="A61" s="47"/>
      <c r="B61" s="50"/>
      <c r="C61" s="94" t="s">
        <v>23</v>
      </c>
      <c r="D61" s="99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93"/>
    </row>
    <row r="62" spans="1:18" ht="12.75" customHeight="1" x14ac:dyDescent="0.2">
      <c r="A62" s="53" t="s">
        <v>24</v>
      </c>
      <c r="B62" s="54"/>
      <c r="C62" s="95"/>
      <c r="D62" s="42" t="s">
        <v>71</v>
      </c>
      <c r="E62" s="43"/>
      <c r="F62" s="44"/>
      <c r="G62" s="42" t="s">
        <v>72</v>
      </c>
      <c r="H62" s="43"/>
      <c r="I62" s="44"/>
      <c r="J62" s="42" t="s">
        <v>73</v>
      </c>
      <c r="K62" s="43"/>
      <c r="L62" s="44"/>
      <c r="M62" s="42" t="s">
        <v>74</v>
      </c>
      <c r="N62" s="43"/>
      <c r="O62" s="44"/>
      <c r="P62" s="42" t="s">
        <v>75</v>
      </c>
      <c r="Q62" s="43"/>
      <c r="R62" s="44"/>
    </row>
    <row r="63" spans="1:18" ht="12.75" customHeight="1" x14ac:dyDescent="0.2">
      <c r="A63" s="45">
        <f>(D63+G63+J63+M63+P63)</f>
        <v>0</v>
      </c>
      <c r="B63" s="46">
        <f>(F63+I63+L63+O63+R63)</f>
        <v>0</v>
      </c>
      <c r="C63" s="47" t="s">
        <v>30</v>
      </c>
      <c r="D63" s="51">
        <v>0</v>
      </c>
      <c r="E63" s="51" t="s">
        <v>22</v>
      </c>
      <c r="F63" s="52">
        <v>0</v>
      </c>
      <c r="G63" s="51">
        <v>0</v>
      </c>
      <c r="H63" s="51" t="s">
        <v>22</v>
      </c>
      <c r="I63" s="52">
        <v>0</v>
      </c>
      <c r="J63" s="51">
        <v>0</v>
      </c>
      <c r="K63" s="51" t="s">
        <v>22</v>
      </c>
      <c r="L63" s="52">
        <v>0</v>
      </c>
      <c r="M63" s="51">
        <v>0</v>
      </c>
      <c r="N63" s="51" t="s">
        <v>22</v>
      </c>
      <c r="O63" s="52">
        <v>0</v>
      </c>
      <c r="P63" s="51">
        <v>0</v>
      </c>
      <c r="Q63" s="51" t="s">
        <v>22</v>
      </c>
      <c r="R63" s="52">
        <v>0</v>
      </c>
    </row>
    <row r="64" spans="1:18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2.75" customHeight="1" x14ac:dyDescent="0.2">
      <c r="A65" s="39" t="s">
        <v>19</v>
      </c>
      <c r="B65" s="39" t="s">
        <v>20</v>
      </c>
      <c r="C65" s="39" t="s">
        <v>21</v>
      </c>
      <c r="D65" s="98" t="str">
        <f>A11</f>
        <v>PALHOÇA</v>
      </c>
      <c r="E65" s="91"/>
      <c r="F65" s="91"/>
      <c r="G65" s="91"/>
      <c r="H65" s="91"/>
      <c r="I65" s="91"/>
      <c r="J65" s="87">
        <v>0</v>
      </c>
      <c r="K65" s="89" t="s">
        <v>22</v>
      </c>
      <c r="L65" s="87">
        <v>2</v>
      </c>
      <c r="M65" s="90" t="str">
        <f>A9</f>
        <v>AP LOPES</v>
      </c>
      <c r="N65" s="91"/>
      <c r="O65" s="91"/>
      <c r="P65" s="91"/>
      <c r="Q65" s="91"/>
      <c r="R65" s="92"/>
    </row>
    <row r="66" spans="1:18" ht="12.75" customHeight="1" x14ac:dyDescent="0.2">
      <c r="A66" s="47">
        <v>9</v>
      </c>
      <c r="B66" s="50"/>
      <c r="C66" s="94" t="s">
        <v>23</v>
      </c>
      <c r="D66" s="9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93"/>
    </row>
    <row r="67" spans="1:18" ht="12.75" customHeight="1" x14ac:dyDescent="0.2">
      <c r="A67" s="53" t="s">
        <v>24</v>
      </c>
      <c r="B67" s="54"/>
      <c r="C67" s="95"/>
      <c r="D67" s="42" t="s">
        <v>76</v>
      </c>
      <c r="E67" s="43"/>
      <c r="F67" s="44"/>
      <c r="G67" s="42" t="s">
        <v>77</v>
      </c>
      <c r="H67" s="43"/>
      <c r="I67" s="44"/>
      <c r="J67" s="42" t="s">
        <v>78</v>
      </c>
      <c r="K67" s="43"/>
      <c r="L67" s="44"/>
      <c r="M67" s="42" t="s">
        <v>79</v>
      </c>
      <c r="N67" s="43"/>
      <c r="O67" s="44"/>
      <c r="P67" s="42" t="s">
        <v>80</v>
      </c>
      <c r="Q67" s="43"/>
      <c r="R67" s="44"/>
    </row>
    <row r="68" spans="1:18" ht="12.75" customHeight="1" x14ac:dyDescent="0.2">
      <c r="A68" s="45">
        <f>(D68+G68+J68+M68+P68)</f>
        <v>42</v>
      </c>
      <c r="B68" s="46">
        <f>(F68+I68+L68+O68+R68)</f>
        <v>52</v>
      </c>
      <c r="C68" s="47" t="s">
        <v>30</v>
      </c>
      <c r="D68" s="51">
        <v>17</v>
      </c>
      <c r="E68" s="51" t="s">
        <v>22</v>
      </c>
      <c r="F68" s="52">
        <v>25</v>
      </c>
      <c r="G68" s="51">
        <v>25</v>
      </c>
      <c r="H68" s="51" t="s">
        <v>22</v>
      </c>
      <c r="I68" s="52">
        <v>27</v>
      </c>
      <c r="J68" s="51">
        <v>0</v>
      </c>
      <c r="K68" s="51" t="s">
        <v>22</v>
      </c>
      <c r="L68" s="52">
        <v>0</v>
      </c>
      <c r="M68" s="51">
        <v>0</v>
      </c>
      <c r="N68" s="51" t="s">
        <v>22</v>
      </c>
      <c r="O68" s="52">
        <v>0</v>
      </c>
      <c r="P68" s="51">
        <v>0</v>
      </c>
      <c r="Q68" s="51" t="s">
        <v>22</v>
      </c>
      <c r="R68" s="52">
        <v>0</v>
      </c>
    </row>
    <row r="69" spans="1:18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2.75" customHeight="1" x14ac:dyDescent="0.2">
      <c r="A70" s="39" t="s">
        <v>19</v>
      </c>
      <c r="B70" s="39" t="s">
        <v>20</v>
      </c>
      <c r="C70" s="39" t="s">
        <v>21</v>
      </c>
      <c r="D70" s="98" t="str">
        <f>A12</f>
        <v>ADESA</v>
      </c>
      <c r="E70" s="91"/>
      <c r="F70" s="91"/>
      <c r="G70" s="91"/>
      <c r="H70" s="91"/>
      <c r="I70" s="91"/>
      <c r="J70" s="87">
        <v>0</v>
      </c>
      <c r="K70" s="89" t="s">
        <v>22</v>
      </c>
      <c r="L70" s="87">
        <v>0</v>
      </c>
      <c r="M70" s="90" t="str">
        <f>A13</f>
        <v>AABB</v>
      </c>
      <c r="N70" s="91"/>
      <c r="O70" s="91"/>
      <c r="P70" s="91"/>
      <c r="Q70" s="91"/>
      <c r="R70" s="92"/>
    </row>
    <row r="71" spans="1:18" ht="12.75" customHeight="1" x14ac:dyDescent="0.2">
      <c r="A71" s="47"/>
      <c r="B71" s="50"/>
      <c r="C71" s="94" t="s">
        <v>23</v>
      </c>
      <c r="D71" s="9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93"/>
    </row>
    <row r="72" spans="1:18" ht="12.75" customHeight="1" x14ac:dyDescent="0.2">
      <c r="A72" s="53" t="s">
        <v>24</v>
      </c>
      <c r="B72" s="54"/>
      <c r="C72" s="95"/>
      <c r="D72" s="42" t="s">
        <v>81</v>
      </c>
      <c r="E72" s="43"/>
      <c r="F72" s="44"/>
      <c r="G72" s="42" t="s">
        <v>82</v>
      </c>
      <c r="H72" s="43"/>
      <c r="I72" s="44"/>
      <c r="J72" s="42" t="s">
        <v>83</v>
      </c>
      <c r="K72" s="43"/>
      <c r="L72" s="44"/>
      <c r="M72" s="42" t="s">
        <v>84</v>
      </c>
      <c r="N72" s="43"/>
      <c r="O72" s="44"/>
      <c r="P72" s="42" t="s">
        <v>85</v>
      </c>
      <c r="Q72" s="43"/>
      <c r="R72" s="44"/>
    </row>
    <row r="73" spans="1:18" ht="12.75" customHeight="1" x14ac:dyDescent="0.2">
      <c r="A73" s="45">
        <f>(D73+G73+J73+M73+P73)</f>
        <v>0</v>
      </c>
      <c r="B73" s="46">
        <f>(F73+I73+L73+O73+R73)</f>
        <v>0</v>
      </c>
      <c r="C73" s="47" t="s">
        <v>30</v>
      </c>
      <c r="D73" s="51">
        <v>0</v>
      </c>
      <c r="E73" s="51" t="s">
        <v>22</v>
      </c>
      <c r="F73" s="52">
        <v>0</v>
      </c>
      <c r="G73" s="51">
        <v>0</v>
      </c>
      <c r="H73" s="51" t="s">
        <v>22</v>
      </c>
      <c r="I73" s="52">
        <v>0</v>
      </c>
      <c r="J73" s="51">
        <v>0</v>
      </c>
      <c r="K73" s="51" t="s">
        <v>22</v>
      </c>
      <c r="L73" s="52">
        <v>0</v>
      </c>
      <c r="M73" s="51">
        <v>0</v>
      </c>
      <c r="N73" s="51" t="s">
        <v>22</v>
      </c>
      <c r="O73" s="52">
        <v>0</v>
      </c>
      <c r="P73" s="51">
        <v>0</v>
      </c>
      <c r="Q73" s="51" t="s">
        <v>22</v>
      </c>
      <c r="R73" s="52">
        <v>0</v>
      </c>
    </row>
    <row r="74" spans="1:18" ht="12.75" customHeight="1" x14ac:dyDescent="0.2">
      <c r="A74" s="3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2.75" customHeight="1" x14ac:dyDescent="0.2">
      <c r="A75" s="39" t="s">
        <v>19</v>
      </c>
      <c r="B75" s="39" t="s">
        <v>20</v>
      </c>
      <c r="C75" s="39" t="s">
        <v>21</v>
      </c>
      <c r="D75" s="98" t="str">
        <f>A8</f>
        <v>CAPOEIRÃO</v>
      </c>
      <c r="E75" s="91"/>
      <c r="F75" s="91"/>
      <c r="G75" s="91"/>
      <c r="H75" s="91"/>
      <c r="I75" s="91"/>
      <c r="J75" s="87">
        <v>0</v>
      </c>
      <c r="K75" s="89" t="s">
        <v>22</v>
      </c>
      <c r="L75" s="87">
        <v>0</v>
      </c>
      <c r="M75" s="90" t="str">
        <f>A9</f>
        <v>AP LOPES</v>
      </c>
      <c r="N75" s="91"/>
      <c r="O75" s="91"/>
      <c r="P75" s="91"/>
      <c r="Q75" s="91"/>
      <c r="R75" s="92"/>
    </row>
    <row r="76" spans="1:18" ht="12.75" customHeight="1" x14ac:dyDescent="0.2">
      <c r="A76" s="47"/>
      <c r="B76" s="50"/>
      <c r="C76" s="94" t="s">
        <v>23</v>
      </c>
      <c r="D76" s="99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93"/>
    </row>
    <row r="77" spans="1:18" ht="12.75" customHeight="1" x14ac:dyDescent="0.2">
      <c r="A77" s="53" t="s">
        <v>24</v>
      </c>
      <c r="B77" s="54"/>
      <c r="C77" s="95"/>
      <c r="D77" s="42" t="s">
        <v>86</v>
      </c>
      <c r="E77" s="43"/>
      <c r="F77" s="44"/>
      <c r="G77" s="42" t="s">
        <v>87</v>
      </c>
      <c r="H77" s="43"/>
      <c r="I77" s="44"/>
      <c r="J77" s="42" t="s">
        <v>88</v>
      </c>
      <c r="K77" s="43"/>
      <c r="L77" s="44"/>
      <c r="M77" s="42" t="s">
        <v>89</v>
      </c>
      <c r="N77" s="43"/>
      <c r="O77" s="44"/>
      <c r="P77" s="42" t="s">
        <v>90</v>
      </c>
      <c r="Q77" s="43"/>
      <c r="R77" s="44"/>
    </row>
    <row r="78" spans="1:18" ht="12.75" customHeight="1" x14ac:dyDescent="0.2">
      <c r="A78" s="45">
        <f>(D78+G78+J78+M78+P78)</f>
        <v>0</v>
      </c>
      <c r="B78" s="46">
        <f>(F78+I78+L78+O78+R78)</f>
        <v>0</v>
      </c>
      <c r="C78" s="47" t="s">
        <v>30</v>
      </c>
      <c r="D78" s="51">
        <v>0</v>
      </c>
      <c r="E78" s="51" t="s">
        <v>22</v>
      </c>
      <c r="F78" s="52">
        <v>0</v>
      </c>
      <c r="G78" s="51">
        <v>0</v>
      </c>
      <c r="H78" s="51" t="s">
        <v>22</v>
      </c>
      <c r="I78" s="52">
        <v>0</v>
      </c>
      <c r="J78" s="51">
        <v>0</v>
      </c>
      <c r="K78" s="51" t="s">
        <v>22</v>
      </c>
      <c r="L78" s="52">
        <v>0</v>
      </c>
      <c r="M78" s="51">
        <v>0</v>
      </c>
      <c r="N78" s="51" t="s">
        <v>22</v>
      </c>
      <c r="O78" s="52">
        <v>0</v>
      </c>
      <c r="P78" s="51">
        <v>0</v>
      </c>
      <c r="Q78" s="51" t="s">
        <v>22</v>
      </c>
      <c r="R78" s="52">
        <v>0</v>
      </c>
    </row>
    <row r="79" spans="1:18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2.75" customHeight="1" x14ac:dyDescent="0.2">
      <c r="A80" s="39" t="s">
        <v>19</v>
      </c>
      <c r="B80" s="39" t="s">
        <v>20</v>
      </c>
      <c r="C80" s="39" t="s">
        <v>21</v>
      </c>
      <c r="D80" s="98" t="str">
        <f>A10</f>
        <v>CRICIUMA</v>
      </c>
      <c r="E80" s="91"/>
      <c r="F80" s="91"/>
      <c r="G80" s="91"/>
      <c r="H80" s="91"/>
      <c r="I80" s="91"/>
      <c r="J80" s="87">
        <v>0</v>
      </c>
      <c r="K80" s="89" t="s">
        <v>22</v>
      </c>
      <c r="L80" s="87">
        <v>2</v>
      </c>
      <c r="M80" s="90" t="str">
        <f>A13</f>
        <v>AABB</v>
      </c>
      <c r="N80" s="91"/>
      <c r="O80" s="91"/>
      <c r="P80" s="91"/>
      <c r="Q80" s="91"/>
      <c r="R80" s="92"/>
    </row>
    <row r="81" spans="1:18" ht="12.75" customHeight="1" x14ac:dyDescent="0.2">
      <c r="A81" s="47">
        <v>8</v>
      </c>
      <c r="B81" s="50"/>
      <c r="C81" s="94" t="s">
        <v>23</v>
      </c>
      <c r="D81" s="99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93"/>
    </row>
    <row r="82" spans="1:18" ht="12.75" customHeight="1" x14ac:dyDescent="0.2">
      <c r="A82" s="53" t="s">
        <v>24</v>
      </c>
      <c r="B82" s="54"/>
      <c r="C82" s="95"/>
      <c r="D82" s="42" t="s">
        <v>91</v>
      </c>
      <c r="E82" s="43"/>
      <c r="F82" s="44"/>
      <c r="G82" s="42" t="s">
        <v>92</v>
      </c>
      <c r="H82" s="43"/>
      <c r="I82" s="44"/>
      <c r="J82" s="42" t="s">
        <v>93</v>
      </c>
      <c r="K82" s="43"/>
      <c r="L82" s="44"/>
      <c r="M82" s="42" t="s">
        <v>94</v>
      </c>
      <c r="N82" s="43"/>
      <c r="O82" s="44"/>
      <c r="P82" s="42" t="s">
        <v>95</v>
      </c>
      <c r="Q82" s="43"/>
      <c r="R82" s="44"/>
    </row>
    <row r="83" spans="1:18" ht="12.75" customHeight="1" x14ac:dyDescent="0.2">
      <c r="A83" s="45">
        <f>(D83+G83+J83+M83+P83)</f>
        <v>41</v>
      </c>
      <c r="B83" s="46">
        <f>(F83+I83+L83+O83+R83)</f>
        <v>50</v>
      </c>
      <c r="C83" s="47" t="s">
        <v>30</v>
      </c>
      <c r="D83" s="51">
        <v>21</v>
      </c>
      <c r="E83" s="51" t="s">
        <v>22</v>
      </c>
      <c r="F83" s="52">
        <v>25</v>
      </c>
      <c r="G83" s="51">
        <v>20</v>
      </c>
      <c r="H83" s="51" t="s">
        <v>22</v>
      </c>
      <c r="I83" s="52">
        <v>25</v>
      </c>
      <c r="J83" s="51">
        <v>0</v>
      </c>
      <c r="K83" s="51" t="s">
        <v>22</v>
      </c>
      <c r="L83" s="52">
        <v>0</v>
      </c>
      <c r="M83" s="51">
        <v>0</v>
      </c>
      <c r="N83" s="51" t="s">
        <v>22</v>
      </c>
      <c r="O83" s="52">
        <v>0</v>
      </c>
      <c r="P83" s="51">
        <v>0</v>
      </c>
      <c r="Q83" s="51" t="s">
        <v>22</v>
      </c>
      <c r="R83" s="52">
        <v>0</v>
      </c>
    </row>
    <row r="84" spans="1:18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2.75" customHeight="1" x14ac:dyDescent="0.2">
      <c r="A85" s="39" t="s">
        <v>19</v>
      </c>
      <c r="B85" s="39" t="s">
        <v>20</v>
      </c>
      <c r="C85" s="39" t="s">
        <v>21</v>
      </c>
      <c r="D85" s="98" t="str">
        <f>A11</f>
        <v>PALHOÇA</v>
      </c>
      <c r="E85" s="91"/>
      <c r="F85" s="91"/>
      <c r="G85" s="91"/>
      <c r="H85" s="91"/>
      <c r="I85" s="91"/>
      <c r="J85" s="87">
        <v>0</v>
      </c>
      <c r="K85" s="89" t="s">
        <v>22</v>
      </c>
      <c r="L85" s="87">
        <v>0</v>
      </c>
      <c r="M85" s="90" t="str">
        <f>A12</f>
        <v>ADESA</v>
      </c>
      <c r="N85" s="91"/>
      <c r="O85" s="91"/>
      <c r="P85" s="91"/>
      <c r="Q85" s="91"/>
      <c r="R85" s="92"/>
    </row>
    <row r="86" spans="1:18" ht="12.75" customHeight="1" x14ac:dyDescent="0.2">
      <c r="A86" s="47"/>
      <c r="B86" s="50"/>
      <c r="C86" s="94" t="s">
        <v>23</v>
      </c>
      <c r="D86" s="99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93"/>
    </row>
    <row r="87" spans="1:18" ht="12.75" customHeight="1" x14ac:dyDescent="0.2">
      <c r="A87" s="53" t="s">
        <v>24</v>
      </c>
      <c r="B87" s="54"/>
      <c r="C87" s="95"/>
      <c r="D87" s="42" t="s">
        <v>96</v>
      </c>
      <c r="E87" s="43"/>
      <c r="F87" s="44"/>
      <c r="G87" s="42" t="s">
        <v>97</v>
      </c>
      <c r="H87" s="43"/>
      <c r="I87" s="44"/>
      <c r="J87" s="42" t="s">
        <v>98</v>
      </c>
      <c r="K87" s="43"/>
      <c r="L87" s="44"/>
      <c r="M87" s="42" t="s">
        <v>99</v>
      </c>
      <c r="N87" s="43"/>
      <c r="O87" s="44"/>
      <c r="P87" s="42" t="s">
        <v>100</v>
      </c>
      <c r="Q87" s="43"/>
      <c r="R87" s="44"/>
    </row>
    <row r="88" spans="1:18" ht="12.75" customHeight="1" x14ac:dyDescent="0.2">
      <c r="A88" s="45">
        <f>(D88+G88+J88+M88+P88)</f>
        <v>0</v>
      </c>
      <c r="B88" s="46">
        <f>(F88+I88+L88+O88+R88)</f>
        <v>0</v>
      </c>
      <c r="C88" s="47" t="s">
        <v>30</v>
      </c>
      <c r="D88" s="51">
        <v>0</v>
      </c>
      <c r="E88" s="51" t="s">
        <v>22</v>
      </c>
      <c r="F88" s="52">
        <v>0</v>
      </c>
      <c r="G88" s="51">
        <v>0</v>
      </c>
      <c r="H88" s="51" t="s">
        <v>22</v>
      </c>
      <c r="I88" s="52">
        <v>0</v>
      </c>
      <c r="J88" s="51">
        <v>0</v>
      </c>
      <c r="K88" s="51" t="s">
        <v>22</v>
      </c>
      <c r="L88" s="52">
        <v>0</v>
      </c>
      <c r="M88" s="51">
        <v>0</v>
      </c>
      <c r="N88" s="51" t="s">
        <v>22</v>
      </c>
      <c r="O88" s="52">
        <v>0</v>
      </c>
      <c r="P88" s="51">
        <v>0</v>
      </c>
      <c r="Q88" s="51" t="s">
        <v>22</v>
      </c>
      <c r="R88" s="52">
        <v>0</v>
      </c>
    </row>
    <row r="89" spans="1:18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55" t="s">
        <v>101</v>
      </c>
    </row>
    <row r="91" spans="1:18" ht="12.75" customHeight="1" x14ac:dyDescent="0.2"/>
    <row r="92" spans="1:18" ht="12.75" customHeight="1" x14ac:dyDescent="0.2"/>
    <row r="93" spans="1:18" ht="12.75" customHeight="1" x14ac:dyDescent="0.2">
      <c r="A93" s="56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ht="12.75" customHeight="1" x14ac:dyDescent="0.2">
      <c r="A94" s="58"/>
      <c r="B94" s="58"/>
      <c r="C94" s="58"/>
      <c r="D94" s="59"/>
      <c r="E94" s="59"/>
      <c r="F94" s="59"/>
      <c r="G94" s="59"/>
      <c r="H94" s="59"/>
      <c r="I94" s="59"/>
      <c r="J94" s="59"/>
      <c r="K94" s="60"/>
      <c r="L94" s="61"/>
      <c r="M94" s="61"/>
      <c r="N94" s="61"/>
      <c r="O94" s="61"/>
      <c r="P94" s="61"/>
      <c r="Q94" s="61"/>
      <c r="R94" s="61"/>
    </row>
    <row r="95" spans="1:18" ht="12.75" customHeight="1" x14ac:dyDescent="0.2">
      <c r="A95" s="62"/>
      <c r="B95" s="63"/>
      <c r="C95" s="64"/>
      <c r="D95" s="59"/>
      <c r="E95" s="59"/>
      <c r="F95" s="59"/>
      <c r="G95" s="59"/>
      <c r="H95" s="59"/>
      <c r="I95" s="59"/>
      <c r="J95" s="59"/>
      <c r="K95" s="60"/>
      <c r="L95" s="61"/>
      <c r="M95" s="61"/>
      <c r="N95" s="61"/>
      <c r="O95" s="61"/>
      <c r="P95" s="61"/>
      <c r="Q95" s="61"/>
      <c r="R95" s="61"/>
    </row>
    <row r="96" spans="1:18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spans="1:18" ht="12.75" customHeight="1" x14ac:dyDescent="0.2">
      <c r="A113" s="56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</row>
    <row r="114" spans="1:18" ht="12.75" customHeight="1" x14ac:dyDescent="0.2">
      <c r="A114" s="58"/>
      <c r="B114" s="58"/>
      <c r="C114" s="58"/>
      <c r="D114" s="65"/>
      <c r="E114" s="65"/>
      <c r="F114" s="65"/>
      <c r="G114" s="65"/>
      <c r="H114" s="65"/>
      <c r="I114" s="65"/>
      <c r="J114" s="65"/>
      <c r="K114" s="60"/>
      <c r="L114" s="59"/>
      <c r="M114" s="59"/>
      <c r="N114" s="59"/>
      <c r="O114" s="59"/>
      <c r="P114" s="59"/>
      <c r="Q114" s="59"/>
      <c r="R114" s="59"/>
    </row>
    <row r="115" spans="1:18" ht="12.75" customHeight="1" x14ac:dyDescent="0.2">
      <c r="A115" s="62"/>
      <c r="B115" s="63"/>
      <c r="C115" s="64"/>
      <c r="D115" s="65"/>
      <c r="E115" s="65"/>
      <c r="F115" s="65"/>
      <c r="G115" s="65"/>
      <c r="H115" s="65"/>
      <c r="I115" s="65"/>
      <c r="J115" s="65"/>
      <c r="K115" s="60"/>
      <c r="L115" s="59"/>
      <c r="M115" s="59"/>
      <c r="N115" s="59"/>
      <c r="O115" s="59"/>
      <c r="P115" s="59"/>
      <c r="Q115" s="59"/>
      <c r="R115" s="59"/>
    </row>
    <row r="116" spans="1:18" ht="12.75" customHeight="1" x14ac:dyDescent="0.2">
      <c r="A116" s="56"/>
    </row>
    <row r="117" spans="1:18" ht="12.75" customHeight="1" x14ac:dyDescent="0.2">
      <c r="A117" s="58"/>
      <c r="B117" s="58"/>
      <c r="C117" s="58"/>
      <c r="D117" s="66"/>
      <c r="E117" s="66"/>
      <c r="F117" s="66"/>
      <c r="G117" s="66"/>
      <c r="H117" s="66"/>
      <c r="I117" s="66"/>
      <c r="J117" s="66"/>
      <c r="K117" s="60"/>
      <c r="L117" s="67"/>
      <c r="M117" s="67"/>
      <c r="N117" s="67"/>
      <c r="O117" s="67"/>
      <c r="P117" s="67"/>
      <c r="Q117" s="67"/>
      <c r="R117" s="67"/>
    </row>
    <row r="118" spans="1:18" ht="12.75" customHeight="1" x14ac:dyDescent="0.2">
      <c r="A118" s="62"/>
      <c r="B118" s="63"/>
      <c r="C118" s="64"/>
      <c r="D118" s="66"/>
      <c r="E118" s="66"/>
      <c r="F118" s="66"/>
      <c r="G118" s="66"/>
      <c r="H118" s="66"/>
      <c r="I118" s="66"/>
      <c r="J118" s="66"/>
      <c r="K118" s="60"/>
      <c r="L118" s="67"/>
      <c r="M118" s="67"/>
      <c r="N118" s="67"/>
      <c r="O118" s="67"/>
      <c r="P118" s="67"/>
      <c r="Q118" s="67"/>
      <c r="R118" s="67"/>
    </row>
    <row r="119" spans="1:18" ht="12.75" customHeight="1" x14ac:dyDescent="0.2">
      <c r="A119" s="68"/>
      <c r="B119" s="69"/>
      <c r="C119" s="64"/>
      <c r="D119" s="70"/>
      <c r="E119" s="71"/>
      <c r="F119" s="71"/>
      <c r="G119" s="70"/>
      <c r="H119" s="71"/>
      <c r="I119" s="71"/>
      <c r="J119" s="70"/>
      <c r="K119" s="71"/>
      <c r="L119" s="71"/>
      <c r="M119" s="70"/>
      <c r="N119" s="71"/>
      <c r="O119" s="71"/>
      <c r="P119" s="70"/>
      <c r="Q119" s="71"/>
      <c r="R119" s="71"/>
    </row>
    <row r="120" spans="1:18" ht="12.75" customHeight="1" x14ac:dyDescent="0.2">
      <c r="A120" s="72"/>
      <c r="B120" s="73"/>
      <c r="C120" s="62"/>
      <c r="D120" s="74"/>
      <c r="E120" s="75"/>
      <c r="F120" s="76"/>
      <c r="G120" s="74"/>
      <c r="H120" s="75"/>
      <c r="I120" s="76"/>
      <c r="J120" s="74"/>
      <c r="K120" s="75"/>
      <c r="L120" s="76"/>
      <c r="M120" s="74"/>
      <c r="N120" s="75"/>
      <c r="O120" s="76"/>
      <c r="P120" s="74"/>
      <c r="Q120" s="75"/>
      <c r="R120" s="76"/>
    </row>
    <row r="121" spans="1:18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</row>
    <row r="122" spans="1:18" ht="12.75" customHeight="1" x14ac:dyDescent="0.2">
      <c r="A122" s="58"/>
      <c r="B122" s="58"/>
      <c r="C122" s="58"/>
      <c r="D122" s="61"/>
      <c r="E122" s="61"/>
      <c r="F122" s="61"/>
      <c r="G122" s="61"/>
      <c r="H122" s="61"/>
      <c r="I122" s="61"/>
      <c r="J122" s="61"/>
      <c r="K122" s="60"/>
      <c r="L122" s="77"/>
      <c r="M122" s="77"/>
      <c r="N122" s="77"/>
      <c r="O122" s="77"/>
      <c r="P122" s="77"/>
      <c r="Q122" s="77"/>
      <c r="R122" s="77"/>
    </row>
    <row r="123" spans="1:18" ht="12.75" customHeight="1" x14ac:dyDescent="0.2">
      <c r="A123" s="62"/>
      <c r="B123" s="63"/>
      <c r="C123" s="64"/>
      <c r="D123" s="61"/>
      <c r="E123" s="61"/>
      <c r="F123" s="61"/>
      <c r="G123" s="61"/>
      <c r="H123" s="61"/>
      <c r="I123" s="61"/>
      <c r="J123" s="61"/>
      <c r="K123" s="60"/>
      <c r="L123" s="77"/>
      <c r="M123" s="77"/>
      <c r="N123" s="77"/>
      <c r="O123" s="77"/>
      <c r="P123" s="77"/>
      <c r="Q123" s="77"/>
      <c r="R123" s="77"/>
    </row>
    <row r="124" spans="1:18" ht="12.75" customHeight="1" x14ac:dyDescent="0.2">
      <c r="A124" s="68"/>
      <c r="B124" s="69"/>
      <c r="C124" s="64"/>
      <c r="D124" s="70"/>
      <c r="E124" s="71"/>
      <c r="F124" s="71"/>
      <c r="G124" s="70"/>
      <c r="H124" s="71"/>
      <c r="I124" s="71"/>
      <c r="J124" s="70"/>
      <c r="K124" s="71"/>
      <c r="L124" s="71"/>
      <c r="M124" s="70"/>
      <c r="N124" s="71"/>
      <c r="O124" s="71"/>
      <c r="P124" s="70"/>
      <c r="Q124" s="71"/>
      <c r="R124" s="71"/>
    </row>
    <row r="125" spans="1:18" ht="12.75" customHeight="1" x14ac:dyDescent="0.2">
      <c r="A125" s="78"/>
      <c r="B125" s="79"/>
      <c r="C125" s="62"/>
      <c r="D125" s="80"/>
      <c r="E125" s="75"/>
      <c r="F125" s="81"/>
      <c r="G125" s="80"/>
      <c r="H125" s="75"/>
      <c r="I125" s="81"/>
      <c r="J125" s="80"/>
      <c r="K125" s="75"/>
      <c r="L125" s="81"/>
      <c r="M125" s="80"/>
      <c r="N125" s="75"/>
      <c r="O125" s="81"/>
      <c r="P125" s="80"/>
      <c r="Q125" s="75"/>
      <c r="R125" s="81"/>
    </row>
    <row r="126" spans="1:18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1:18" ht="12.75" customHeight="1" x14ac:dyDescent="0.2">
      <c r="A127" s="58"/>
      <c r="B127" s="58"/>
      <c r="C127" s="58"/>
      <c r="D127" s="59"/>
      <c r="E127" s="59"/>
      <c r="F127" s="59"/>
      <c r="G127" s="59"/>
      <c r="H127" s="59"/>
      <c r="I127" s="59"/>
      <c r="J127" s="59"/>
      <c r="K127" s="60"/>
      <c r="L127" s="82"/>
      <c r="M127" s="82"/>
      <c r="N127" s="82"/>
      <c r="O127" s="82"/>
      <c r="P127" s="82"/>
      <c r="Q127" s="82"/>
      <c r="R127" s="82"/>
    </row>
    <row r="128" spans="1:18" ht="12.75" customHeight="1" x14ac:dyDescent="0.2">
      <c r="A128" s="62"/>
      <c r="B128" s="63"/>
      <c r="C128" s="64"/>
      <c r="D128" s="59"/>
      <c r="E128" s="59"/>
      <c r="F128" s="59"/>
      <c r="G128" s="59"/>
      <c r="H128" s="59"/>
      <c r="I128" s="59"/>
      <c r="J128" s="59"/>
      <c r="K128" s="60"/>
      <c r="L128" s="82"/>
      <c r="M128" s="82"/>
      <c r="N128" s="82"/>
      <c r="O128" s="82"/>
      <c r="P128" s="82"/>
      <c r="Q128" s="82"/>
      <c r="R128" s="82"/>
    </row>
    <row r="129" spans="1:18" ht="12.75" customHeight="1" x14ac:dyDescent="0.2">
      <c r="A129" s="68"/>
      <c r="B129" s="69"/>
      <c r="C129" s="64"/>
      <c r="D129" s="70"/>
      <c r="E129" s="71"/>
      <c r="F129" s="71"/>
      <c r="G129" s="70"/>
      <c r="H129" s="71"/>
      <c r="I129" s="71"/>
      <c r="J129" s="70"/>
      <c r="K129" s="71"/>
      <c r="L129" s="71"/>
      <c r="M129" s="70"/>
      <c r="N129" s="71"/>
      <c r="O129" s="71"/>
      <c r="P129" s="70"/>
      <c r="Q129" s="71"/>
      <c r="R129" s="71"/>
    </row>
    <row r="130" spans="1:18" ht="12.75" customHeight="1" x14ac:dyDescent="0.2">
      <c r="A130" s="83"/>
      <c r="B130" s="84"/>
      <c r="C130" s="62"/>
      <c r="D130" s="85"/>
      <c r="E130" s="75"/>
      <c r="F130" s="86"/>
      <c r="G130" s="85"/>
      <c r="H130" s="75"/>
      <c r="I130" s="86"/>
      <c r="J130" s="85"/>
      <c r="K130" s="75"/>
      <c r="L130" s="86"/>
      <c r="M130" s="85"/>
      <c r="N130" s="75"/>
      <c r="O130" s="86"/>
      <c r="P130" s="85"/>
      <c r="Q130" s="75"/>
      <c r="R130" s="86"/>
    </row>
    <row r="131" spans="1:18" ht="12.75" customHeight="1" x14ac:dyDescent="0.2"/>
    <row r="132" spans="1:18" ht="12.75" customHeight="1" x14ac:dyDescent="0.2"/>
    <row r="133" spans="1:18" ht="12.75" customHeight="1" x14ac:dyDescent="0.2"/>
    <row r="134" spans="1:18" ht="12.75" customHeight="1" x14ac:dyDescent="0.2"/>
    <row r="135" spans="1:18" ht="12.75" customHeight="1" x14ac:dyDescent="0.2"/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4">
    <mergeCell ref="J40:J41"/>
    <mergeCell ref="K40:K41"/>
    <mergeCell ref="L40:L41"/>
    <mergeCell ref="M40:R41"/>
    <mergeCell ref="C41:C42"/>
    <mergeCell ref="A42:B42"/>
    <mergeCell ref="D40:I41"/>
    <mergeCell ref="D45:I46"/>
    <mergeCell ref="J45:J46"/>
    <mergeCell ref="K45:K46"/>
    <mergeCell ref="L45:L46"/>
    <mergeCell ref="M45:R46"/>
    <mergeCell ref="C46:C47"/>
    <mergeCell ref="L55:L56"/>
    <mergeCell ref="M55:R56"/>
    <mergeCell ref="M60:R61"/>
    <mergeCell ref="D50:I51"/>
    <mergeCell ref="J50:J51"/>
    <mergeCell ref="K50:K51"/>
    <mergeCell ref="L50:L51"/>
    <mergeCell ref="M50:R51"/>
    <mergeCell ref="C51:C52"/>
    <mergeCell ref="C56:C57"/>
    <mergeCell ref="D55:I56"/>
    <mergeCell ref="J55:J56"/>
    <mergeCell ref="K55:K56"/>
    <mergeCell ref="J65:J66"/>
    <mergeCell ref="K65:K66"/>
    <mergeCell ref="M65:R66"/>
    <mergeCell ref="C61:C62"/>
    <mergeCell ref="C66:C67"/>
    <mergeCell ref="C71:C72"/>
    <mergeCell ref="C76:C77"/>
    <mergeCell ref="C81:C82"/>
    <mergeCell ref="C86:C87"/>
    <mergeCell ref="D60:I61"/>
    <mergeCell ref="J60:J61"/>
    <mergeCell ref="K60:K61"/>
    <mergeCell ref="L60:L61"/>
    <mergeCell ref="D65:I66"/>
    <mergeCell ref="L65:L66"/>
    <mergeCell ref="D70:I71"/>
    <mergeCell ref="J70:J71"/>
    <mergeCell ref="K70:K71"/>
    <mergeCell ref="L70:L71"/>
    <mergeCell ref="M70:R71"/>
    <mergeCell ref="D75:I76"/>
    <mergeCell ref="J75:J76"/>
    <mergeCell ref="M75:R76"/>
    <mergeCell ref="D85:I86"/>
    <mergeCell ref="J85:J86"/>
    <mergeCell ref="K85:K86"/>
    <mergeCell ref="L85:L86"/>
    <mergeCell ref="M85:R86"/>
    <mergeCell ref="K75:K76"/>
    <mergeCell ref="L75:L76"/>
    <mergeCell ref="D80:I81"/>
    <mergeCell ref="J80:J81"/>
    <mergeCell ref="K80:K81"/>
    <mergeCell ref="L80:L81"/>
    <mergeCell ref="M80:R81"/>
    <mergeCell ref="A1:R2"/>
    <mergeCell ref="A3:R3"/>
    <mergeCell ref="A6:G7"/>
    <mergeCell ref="H6:H7"/>
    <mergeCell ref="J6:J7"/>
    <mergeCell ref="K6:K7"/>
    <mergeCell ref="R6:R7"/>
    <mergeCell ref="I6:I7"/>
    <mergeCell ref="J15:J16"/>
    <mergeCell ref="K15:K16"/>
    <mergeCell ref="L15:L16"/>
    <mergeCell ref="M15:R16"/>
    <mergeCell ref="C16:C17"/>
    <mergeCell ref="A17:B17"/>
    <mergeCell ref="D15:I16"/>
    <mergeCell ref="J20:J21"/>
    <mergeCell ref="K20:K21"/>
    <mergeCell ref="L20:L21"/>
    <mergeCell ref="M20:R21"/>
    <mergeCell ref="C21:C22"/>
    <mergeCell ref="A22:B22"/>
    <mergeCell ref="D20:I21"/>
    <mergeCell ref="J25:J26"/>
    <mergeCell ref="K25:K26"/>
    <mergeCell ref="L25:L26"/>
    <mergeCell ref="M25:R26"/>
    <mergeCell ref="C26:C27"/>
    <mergeCell ref="A27:B27"/>
    <mergeCell ref="D25:I26"/>
    <mergeCell ref="J30:J31"/>
    <mergeCell ref="K30:K31"/>
    <mergeCell ref="L30:L31"/>
    <mergeCell ref="M30:R31"/>
    <mergeCell ref="C31:C32"/>
    <mergeCell ref="A32:B32"/>
    <mergeCell ref="D30:I31"/>
    <mergeCell ref="J35:J36"/>
    <mergeCell ref="K35:K36"/>
    <mergeCell ref="L35:L36"/>
    <mergeCell ref="M35:R36"/>
    <mergeCell ref="C36:C37"/>
    <mergeCell ref="A37:B37"/>
    <mergeCell ref="D35:I3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2024-06-25T12:22:15Z</dcterms:created>
  <dcterms:modified xsi:type="dcterms:W3CDTF">2024-06-25T12:25:28Z</dcterms:modified>
</cp:coreProperties>
</file>